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FISCHEAN\Desktop\"/>
    </mc:Choice>
  </mc:AlternateContent>
  <bookViews>
    <workbookView xWindow="-108" yWindow="-108" windowWidth="19428" windowHeight="10428"/>
  </bookViews>
  <sheets>
    <sheet name="Indikatoren Mietpreisbremse" sheetId="5" r:id="rId1"/>
  </sheets>
  <definedNames>
    <definedName name="_xlnm.Database">#REF!</definedName>
    <definedName name="_xlnm.Print_Area" localSheetId="0">'Indikatoren Mietpreisbremse'!$A$1:$AM$442</definedName>
    <definedName name="_xlnm.Print_Titles" localSheetId="0">'Indikatoren Mietpreisbremse'!$A:$B,'Indikatoren Mietpreisbremse'!$1:$3</definedName>
    <definedName name="HTML_CodePage" hidden="1">1252</definedName>
    <definedName name="HTML_Control" hidden="1">{"'Tab1'!$A$4:$K$54","'Tab1'!$A$1:$K$3"}</definedName>
    <definedName name="HTML_Description" hidden="1">""</definedName>
    <definedName name="HTML_Email" hidden="1">""</definedName>
    <definedName name="HTML_Header" hidden="1">""</definedName>
    <definedName name="HTML_LastUpdate" hidden="1">"12.12.01"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"C:\proj\InternetTest\wwwroot\inhalt\42zeitr\ref-35\VGR\Eckdaten-kopf.htm"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426" i="5" l="1"/>
  <c r="Y424" i="5" l="1"/>
  <c r="P424" i="5"/>
  <c r="AJ442" i="5"/>
  <c r="AJ441" i="5"/>
  <c r="AJ440" i="5"/>
  <c r="AJ439" i="5"/>
  <c r="AJ438" i="5"/>
  <c r="AJ437" i="5"/>
  <c r="AJ436" i="5"/>
  <c r="AJ435" i="5"/>
  <c r="AJ434" i="5"/>
  <c r="AJ433" i="5"/>
  <c r="AJ432" i="5"/>
  <c r="AJ431" i="5"/>
  <c r="AJ430" i="5"/>
  <c r="AJ427" i="5"/>
  <c r="AJ426" i="5"/>
  <c r="AJ5" i="5"/>
  <c r="AJ6" i="5"/>
  <c r="AJ7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AJ42" i="5"/>
  <c r="AJ43" i="5"/>
  <c r="AJ44" i="5"/>
  <c r="AJ45" i="5"/>
  <c r="AJ46" i="5"/>
  <c r="AJ47" i="5"/>
  <c r="AJ48" i="5"/>
  <c r="AJ49" i="5"/>
  <c r="AJ50" i="5"/>
  <c r="AJ51" i="5"/>
  <c r="AJ52" i="5"/>
  <c r="AJ53" i="5"/>
  <c r="AJ54" i="5"/>
  <c r="AJ55" i="5"/>
  <c r="AJ56" i="5"/>
  <c r="AJ57" i="5"/>
  <c r="AJ58" i="5"/>
  <c r="AJ59" i="5"/>
  <c r="AJ60" i="5"/>
  <c r="AJ61" i="5"/>
  <c r="AJ62" i="5"/>
  <c r="AJ63" i="5"/>
  <c r="AJ64" i="5"/>
  <c r="AJ65" i="5"/>
  <c r="AJ66" i="5"/>
  <c r="AJ67" i="5"/>
  <c r="AJ68" i="5"/>
  <c r="AJ69" i="5"/>
  <c r="AJ70" i="5"/>
  <c r="AJ71" i="5"/>
  <c r="AJ72" i="5"/>
  <c r="AJ73" i="5"/>
  <c r="AJ74" i="5"/>
  <c r="AJ75" i="5"/>
  <c r="AJ76" i="5"/>
  <c r="AJ77" i="5"/>
  <c r="AJ78" i="5"/>
  <c r="AJ79" i="5"/>
  <c r="AJ80" i="5"/>
  <c r="AJ81" i="5"/>
  <c r="AJ82" i="5"/>
  <c r="AJ83" i="5"/>
  <c r="AJ84" i="5"/>
  <c r="AJ85" i="5"/>
  <c r="AJ86" i="5"/>
  <c r="AJ87" i="5"/>
  <c r="AJ88" i="5"/>
  <c r="AJ89" i="5"/>
  <c r="AJ90" i="5"/>
  <c r="AJ91" i="5"/>
  <c r="AJ92" i="5"/>
  <c r="AJ93" i="5"/>
  <c r="AJ94" i="5"/>
  <c r="AJ95" i="5"/>
  <c r="AJ96" i="5"/>
  <c r="AJ97" i="5"/>
  <c r="AJ98" i="5"/>
  <c r="AJ99" i="5"/>
  <c r="AJ100" i="5"/>
  <c r="AJ101" i="5"/>
  <c r="AJ102" i="5"/>
  <c r="AJ103" i="5"/>
  <c r="AJ104" i="5"/>
  <c r="AJ105" i="5"/>
  <c r="AJ106" i="5"/>
  <c r="AJ107" i="5"/>
  <c r="AJ108" i="5"/>
  <c r="AJ109" i="5"/>
  <c r="AJ110" i="5"/>
  <c r="AJ111" i="5"/>
  <c r="AJ112" i="5"/>
  <c r="AJ113" i="5"/>
  <c r="AJ114" i="5"/>
  <c r="AJ115" i="5"/>
  <c r="AJ116" i="5"/>
  <c r="AK116" i="5" s="1"/>
  <c r="AJ117" i="5"/>
  <c r="AJ118" i="5"/>
  <c r="AJ119" i="5"/>
  <c r="AJ120" i="5"/>
  <c r="AJ121" i="5"/>
  <c r="AJ122" i="5"/>
  <c r="AJ123" i="5"/>
  <c r="AJ124" i="5"/>
  <c r="AJ125" i="5"/>
  <c r="AJ126" i="5"/>
  <c r="AJ127" i="5"/>
  <c r="AJ128" i="5"/>
  <c r="AJ129" i="5"/>
  <c r="AJ130" i="5"/>
  <c r="AJ131" i="5"/>
  <c r="AJ132" i="5"/>
  <c r="AK132" i="5" s="1"/>
  <c r="AJ133" i="5"/>
  <c r="AJ134" i="5"/>
  <c r="AJ135" i="5"/>
  <c r="AJ136" i="5"/>
  <c r="AJ137" i="5"/>
  <c r="AJ138" i="5"/>
  <c r="AJ139" i="5"/>
  <c r="AJ140" i="5"/>
  <c r="AJ141" i="5"/>
  <c r="AJ142" i="5"/>
  <c r="AJ143" i="5"/>
  <c r="AJ144" i="5"/>
  <c r="AJ145" i="5"/>
  <c r="AJ146" i="5"/>
  <c r="AJ147" i="5"/>
  <c r="AJ148" i="5"/>
  <c r="AK148" i="5" s="1"/>
  <c r="AJ149" i="5"/>
  <c r="AJ150" i="5"/>
  <c r="AJ151" i="5"/>
  <c r="AJ152" i="5"/>
  <c r="AJ153" i="5"/>
  <c r="AJ154" i="5"/>
  <c r="AJ155" i="5"/>
  <c r="AJ156" i="5"/>
  <c r="AK156" i="5" s="1"/>
  <c r="AJ157" i="5"/>
  <c r="AJ158" i="5"/>
  <c r="AJ159" i="5"/>
  <c r="AJ160" i="5"/>
  <c r="AJ161" i="5"/>
  <c r="AJ162" i="5"/>
  <c r="AJ163" i="5"/>
  <c r="AJ164" i="5"/>
  <c r="AK164" i="5" s="1"/>
  <c r="AJ165" i="5"/>
  <c r="AJ166" i="5"/>
  <c r="AJ167" i="5"/>
  <c r="AJ168" i="5"/>
  <c r="AJ169" i="5"/>
  <c r="AJ170" i="5"/>
  <c r="AJ171" i="5"/>
  <c r="AJ172" i="5"/>
  <c r="AK172" i="5" s="1"/>
  <c r="AJ173" i="5"/>
  <c r="AJ174" i="5"/>
  <c r="AJ175" i="5"/>
  <c r="AJ176" i="5"/>
  <c r="AJ177" i="5"/>
  <c r="AJ178" i="5"/>
  <c r="AJ179" i="5"/>
  <c r="AJ180" i="5"/>
  <c r="AK180" i="5" s="1"/>
  <c r="AJ181" i="5"/>
  <c r="AJ182" i="5"/>
  <c r="AJ183" i="5"/>
  <c r="AJ184" i="5"/>
  <c r="AJ185" i="5"/>
  <c r="AJ186" i="5"/>
  <c r="AJ187" i="5"/>
  <c r="AJ188" i="5"/>
  <c r="AK188" i="5" s="1"/>
  <c r="AL188" i="5" s="1"/>
  <c r="AJ189" i="5"/>
  <c r="AJ190" i="5"/>
  <c r="AJ191" i="5"/>
  <c r="AJ192" i="5"/>
  <c r="AJ193" i="5"/>
  <c r="AJ194" i="5"/>
  <c r="AJ195" i="5"/>
  <c r="AJ196" i="5"/>
  <c r="AK196" i="5" s="1"/>
  <c r="AJ197" i="5"/>
  <c r="AJ198" i="5"/>
  <c r="AJ199" i="5"/>
  <c r="AJ200" i="5"/>
  <c r="AJ201" i="5"/>
  <c r="AJ202" i="5"/>
  <c r="AJ203" i="5"/>
  <c r="AJ204" i="5"/>
  <c r="AK204" i="5" s="1"/>
  <c r="AJ205" i="5"/>
  <c r="AJ206" i="5"/>
  <c r="AJ207" i="5"/>
  <c r="AJ208" i="5"/>
  <c r="AJ209" i="5"/>
  <c r="AJ210" i="5"/>
  <c r="AJ211" i="5"/>
  <c r="AJ212" i="5"/>
  <c r="AK212" i="5" s="1"/>
  <c r="AJ213" i="5"/>
  <c r="AJ214" i="5"/>
  <c r="AJ215" i="5"/>
  <c r="AJ216" i="5"/>
  <c r="AJ217" i="5"/>
  <c r="AJ218" i="5"/>
  <c r="AJ219" i="5"/>
  <c r="AJ220" i="5"/>
  <c r="AK220" i="5" s="1"/>
  <c r="AJ221" i="5"/>
  <c r="AJ222" i="5"/>
  <c r="AJ223" i="5"/>
  <c r="AJ224" i="5"/>
  <c r="AJ225" i="5"/>
  <c r="AJ226" i="5"/>
  <c r="AJ227" i="5"/>
  <c r="AJ228" i="5"/>
  <c r="AK228" i="5" s="1"/>
  <c r="AL228" i="5" s="1"/>
  <c r="AJ229" i="5"/>
  <c r="AJ230" i="5"/>
  <c r="AJ231" i="5"/>
  <c r="AJ232" i="5"/>
  <c r="AJ233" i="5"/>
  <c r="AJ234" i="5"/>
  <c r="AJ235" i="5"/>
  <c r="AJ236" i="5"/>
  <c r="AK236" i="5" s="1"/>
  <c r="AJ237" i="5"/>
  <c r="AJ238" i="5"/>
  <c r="AJ239" i="5"/>
  <c r="AJ240" i="5"/>
  <c r="AJ241" i="5"/>
  <c r="AJ242" i="5"/>
  <c r="AJ243" i="5"/>
  <c r="AJ244" i="5"/>
  <c r="AK244" i="5" s="1"/>
  <c r="AL244" i="5" s="1"/>
  <c r="AJ245" i="5"/>
  <c r="AJ246" i="5"/>
  <c r="AJ247" i="5"/>
  <c r="AJ248" i="5"/>
  <c r="AJ249" i="5"/>
  <c r="AJ250" i="5"/>
  <c r="AJ251" i="5"/>
  <c r="AJ252" i="5"/>
  <c r="AK252" i="5" s="1"/>
  <c r="AJ253" i="5"/>
  <c r="AJ254" i="5"/>
  <c r="AJ255" i="5"/>
  <c r="AJ256" i="5"/>
  <c r="AJ257" i="5"/>
  <c r="AJ258" i="5"/>
  <c r="AJ259" i="5"/>
  <c r="AJ260" i="5"/>
  <c r="AK260" i="5" s="1"/>
  <c r="AJ261" i="5"/>
  <c r="AJ262" i="5"/>
  <c r="AJ263" i="5"/>
  <c r="AJ264" i="5"/>
  <c r="AJ265" i="5"/>
  <c r="AJ266" i="5"/>
  <c r="AJ267" i="5"/>
  <c r="AJ268" i="5"/>
  <c r="AK268" i="5" s="1"/>
  <c r="AJ269" i="5"/>
  <c r="AJ270" i="5"/>
  <c r="AJ271" i="5"/>
  <c r="AJ272" i="5"/>
  <c r="AJ273" i="5"/>
  <c r="AJ274" i="5"/>
  <c r="AJ275" i="5"/>
  <c r="AJ276" i="5"/>
  <c r="AK276" i="5" s="1"/>
  <c r="AL276" i="5" s="1"/>
  <c r="AJ277" i="5"/>
  <c r="AJ278" i="5"/>
  <c r="AJ279" i="5"/>
  <c r="AJ280" i="5"/>
  <c r="AJ281" i="5"/>
  <c r="AJ282" i="5"/>
  <c r="AJ283" i="5"/>
  <c r="AJ284" i="5"/>
  <c r="AK284" i="5" s="1"/>
  <c r="AJ285" i="5"/>
  <c r="AJ286" i="5"/>
  <c r="AJ287" i="5"/>
  <c r="AJ288" i="5"/>
  <c r="AJ289" i="5"/>
  <c r="AJ290" i="5"/>
  <c r="AJ291" i="5"/>
  <c r="AJ292" i="5"/>
  <c r="AK292" i="5" s="1"/>
  <c r="AJ293" i="5"/>
  <c r="AJ294" i="5"/>
  <c r="AJ295" i="5"/>
  <c r="AJ296" i="5"/>
  <c r="AJ297" i="5"/>
  <c r="AJ298" i="5"/>
  <c r="AJ299" i="5"/>
  <c r="AJ300" i="5"/>
  <c r="AK300" i="5" s="1"/>
  <c r="AJ301" i="5"/>
  <c r="AJ302" i="5"/>
  <c r="AJ303" i="5"/>
  <c r="AJ304" i="5"/>
  <c r="AJ305" i="5"/>
  <c r="AJ306" i="5"/>
  <c r="AJ307" i="5"/>
  <c r="AJ308" i="5"/>
  <c r="AK308" i="5" s="1"/>
  <c r="AL308" i="5" s="1"/>
  <c r="AJ309" i="5"/>
  <c r="AJ310" i="5"/>
  <c r="AJ311" i="5"/>
  <c r="AJ312" i="5"/>
  <c r="AJ313" i="5"/>
  <c r="AJ314" i="5"/>
  <c r="AJ315" i="5"/>
  <c r="AJ316" i="5"/>
  <c r="AK316" i="5" s="1"/>
  <c r="AL316" i="5" s="1"/>
  <c r="AJ317" i="5"/>
  <c r="AJ318" i="5"/>
  <c r="AJ319" i="5"/>
  <c r="AJ320" i="5"/>
  <c r="AJ321" i="5"/>
  <c r="AJ322" i="5"/>
  <c r="AJ323" i="5"/>
  <c r="AJ324" i="5"/>
  <c r="AK324" i="5" s="1"/>
  <c r="AJ325" i="5"/>
  <c r="AJ326" i="5"/>
  <c r="AJ327" i="5"/>
  <c r="AJ328" i="5"/>
  <c r="AJ329" i="5"/>
  <c r="AJ330" i="5"/>
  <c r="AJ331" i="5"/>
  <c r="AJ332" i="5"/>
  <c r="AK332" i="5" s="1"/>
  <c r="AJ333" i="5"/>
  <c r="AJ334" i="5"/>
  <c r="AJ335" i="5"/>
  <c r="AJ336" i="5"/>
  <c r="AJ337" i="5"/>
  <c r="AJ338" i="5"/>
  <c r="AJ339" i="5"/>
  <c r="AJ340" i="5"/>
  <c r="AK340" i="5" s="1"/>
  <c r="AL340" i="5" s="1"/>
  <c r="AJ341" i="5"/>
  <c r="AJ342" i="5"/>
  <c r="AJ343" i="5"/>
  <c r="AJ344" i="5"/>
  <c r="AJ345" i="5"/>
  <c r="AJ346" i="5"/>
  <c r="AJ347" i="5"/>
  <c r="AJ348" i="5"/>
  <c r="AK348" i="5" s="1"/>
  <c r="AJ349" i="5"/>
  <c r="AJ350" i="5"/>
  <c r="AJ351" i="5"/>
  <c r="AJ352" i="5"/>
  <c r="AJ353" i="5"/>
  <c r="AJ354" i="5"/>
  <c r="AJ355" i="5"/>
  <c r="AJ356" i="5"/>
  <c r="AK356" i="5" s="1"/>
  <c r="AJ357" i="5"/>
  <c r="AJ358" i="5"/>
  <c r="AJ359" i="5"/>
  <c r="AJ360" i="5"/>
  <c r="AJ361" i="5"/>
  <c r="AJ362" i="5"/>
  <c r="AJ363" i="5"/>
  <c r="AJ364" i="5"/>
  <c r="AK364" i="5" s="1"/>
  <c r="AJ365" i="5"/>
  <c r="AJ366" i="5"/>
  <c r="AJ367" i="5"/>
  <c r="AJ368" i="5"/>
  <c r="AJ369" i="5"/>
  <c r="AJ370" i="5"/>
  <c r="AJ371" i="5"/>
  <c r="AJ372" i="5"/>
  <c r="AK372" i="5" s="1"/>
  <c r="AJ373" i="5"/>
  <c r="AJ374" i="5"/>
  <c r="AJ375" i="5"/>
  <c r="AJ376" i="5"/>
  <c r="AJ377" i="5"/>
  <c r="AJ378" i="5"/>
  <c r="AJ379" i="5"/>
  <c r="AJ380" i="5"/>
  <c r="AK380" i="5" s="1"/>
  <c r="AJ381" i="5"/>
  <c r="AJ382" i="5"/>
  <c r="AJ383" i="5"/>
  <c r="AJ384" i="5"/>
  <c r="AJ385" i="5"/>
  <c r="AJ386" i="5"/>
  <c r="AJ387" i="5"/>
  <c r="AJ388" i="5"/>
  <c r="AK388" i="5" s="1"/>
  <c r="AJ389" i="5"/>
  <c r="AJ390" i="5"/>
  <c r="AJ391" i="5"/>
  <c r="AJ392" i="5"/>
  <c r="AJ393" i="5"/>
  <c r="AJ394" i="5"/>
  <c r="AJ395" i="5"/>
  <c r="AJ396" i="5"/>
  <c r="AK396" i="5" s="1"/>
  <c r="AJ397" i="5"/>
  <c r="AJ398" i="5"/>
  <c r="AJ399" i="5"/>
  <c r="AJ400" i="5"/>
  <c r="AJ401" i="5"/>
  <c r="AJ402" i="5"/>
  <c r="AJ403" i="5"/>
  <c r="AJ404" i="5"/>
  <c r="AK404" i="5" s="1"/>
  <c r="AJ405" i="5"/>
  <c r="AJ406" i="5"/>
  <c r="AJ407" i="5"/>
  <c r="AJ408" i="5"/>
  <c r="AJ409" i="5"/>
  <c r="AJ410" i="5"/>
  <c r="AJ411" i="5"/>
  <c r="AJ412" i="5"/>
  <c r="AK412" i="5" s="1"/>
  <c r="AJ413" i="5"/>
  <c r="AJ414" i="5"/>
  <c r="AJ415" i="5"/>
  <c r="AJ416" i="5"/>
  <c r="AJ417" i="5"/>
  <c r="AJ418" i="5"/>
  <c r="AJ419" i="5"/>
  <c r="AJ420" i="5"/>
  <c r="AK420" i="5" s="1"/>
  <c r="AJ421" i="5"/>
  <c r="AJ422" i="5"/>
  <c r="AJ4" i="5"/>
  <c r="AD17" i="5"/>
  <c r="AE17" i="5" s="1"/>
  <c r="AD26" i="5"/>
  <c r="AE26" i="5" s="1"/>
  <c r="AM26" i="5" s="1"/>
  <c r="AD27" i="5"/>
  <c r="AE27" i="5" s="1"/>
  <c r="AM27" i="5" s="1"/>
  <c r="AD28" i="5"/>
  <c r="AE28" i="5" s="1"/>
  <c r="AM28" i="5" s="1"/>
  <c r="AD29" i="5"/>
  <c r="AE29" i="5" s="1"/>
  <c r="AM29" i="5" s="1"/>
  <c r="AD30" i="5"/>
  <c r="AE30" i="5" s="1"/>
  <c r="AM30" i="5" s="1"/>
  <c r="AD31" i="5"/>
  <c r="AE31" i="5" s="1"/>
  <c r="AM31" i="5" s="1"/>
  <c r="AD32" i="5"/>
  <c r="AE32" i="5" s="1"/>
  <c r="AM32" i="5" s="1"/>
  <c r="AD33" i="5"/>
  <c r="AE33" i="5" s="1"/>
  <c r="AM33" i="5" s="1"/>
  <c r="AD34" i="5"/>
  <c r="AE34" i="5" s="1"/>
  <c r="AM34" i="5" s="1"/>
  <c r="AD35" i="5"/>
  <c r="AE35" i="5" s="1"/>
  <c r="AM35" i="5" s="1"/>
  <c r="AD36" i="5"/>
  <c r="AE36" i="5" s="1"/>
  <c r="AM36" i="5" s="1"/>
  <c r="AD37" i="5"/>
  <c r="AE37" i="5" s="1"/>
  <c r="AM37" i="5" s="1"/>
  <c r="AD38" i="5"/>
  <c r="AE38" i="5" s="1"/>
  <c r="AM38" i="5" s="1"/>
  <c r="AD39" i="5"/>
  <c r="AE39" i="5" s="1"/>
  <c r="AM39" i="5" s="1"/>
  <c r="AD40" i="5"/>
  <c r="AE40" i="5" s="1"/>
  <c r="AM40" i="5" s="1"/>
  <c r="AD41" i="5"/>
  <c r="AE41" i="5" s="1"/>
  <c r="AM41" i="5" s="1"/>
  <c r="AD42" i="5"/>
  <c r="AE42" i="5" s="1"/>
  <c r="AM42" i="5" s="1"/>
  <c r="AD43" i="5"/>
  <c r="AE43" i="5" s="1"/>
  <c r="AM43" i="5" s="1"/>
  <c r="AD44" i="5"/>
  <c r="AE44" i="5" s="1"/>
  <c r="AM44" i="5" s="1"/>
  <c r="AD45" i="5"/>
  <c r="AE45" i="5" s="1"/>
  <c r="AM45" i="5" s="1"/>
  <c r="AD46" i="5"/>
  <c r="AE46" i="5" s="1"/>
  <c r="AM46" i="5" s="1"/>
  <c r="AD47" i="5"/>
  <c r="AE47" i="5" s="1"/>
  <c r="AM47" i="5" s="1"/>
  <c r="AD48" i="5"/>
  <c r="AE48" i="5" s="1"/>
  <c r="AM48" i="5" s="1"/>
  <c r="AD49" i="5"/>
  <c r="AE49" i="5" s="1"/>
  <c r="AM49" i="5" s="1"/>
  <c r="AD50" i="5"/>
  <c r="AE50" i="5" s="1"/>
  <c r="AM50" i="5" s="1"/>
  <c r="AD51" i="5"/>
  <c r="AE51" i="5" s="1"/>
  <c r="AM51" i="5" s="1"/>
  <c r="AD52" i="5"/>
  <c r="AE52" i="5" s="1"/>
  <c r="AM52" i="5" s="1"/>
  <c r="AD53" i="5"/>
  <c r="AE53" i="5" s="1"/>
  <c r="AM53" i="5" s="1"/>
  <c r="AD54" i="5"/>
  <c r="AE54" i="5" s="1"/>
  <c r="AM54" i="5" s="1"/>
  <c r="AD55" i="5"/>
  <c r="AE55" i="5" s="1"/>
  <c r="AM55" i="5" s="1"/>
  <c r="AD56" i="5"/>
  <c r="AE56" i="5" s="1"/>
  <c r="AM56" i="5" s="1"/>
  <c r="AD57" i="5"/>
  <c r="AE57" i="5" s="1"/>
  <c r="AM57" i="5" s="1"/>
  <c r="AD58" i="5"/>
  <c r="AE58" i="5" s="1"/>
  <c r="AM58" i="5" s="1"/>
  <c r="AD59" i="5"/>
  <c r="AE59" i="5" s="1"/>
  <c r="AM59" i="5" s="1"/>
  <c r="AD60" i="5"/>
  <c r="AE60" i="5" s="1"/>
  <c r="AM60" i="5" s="1"/>
  <c r="AD61" i="5"/>
  <c r="AE61" i="5" s="1"/>
  <c r="AM61" i="5" s="1"/>
  <c r="AD62" i="5"/>
  <c r="AE62" i="5" s="1"/>
  <c r="AM62" i="5" s="1"/>
  <c r="AD63" i="5"/>
  <c r="AE63" i="5" s="1"/>
  <c r="AM63" i="5" s="1"/>
  <c r="AD64" i="5"/>
  <c r="AE64" i="5" s="1"/>
  <c r="AM64" i="5" s="1"/>
  <c r="AD65" i="5"/>
  <c r="AE65" i="5" s="1"/>
  <c r="AM65" i="5" s="1"/>
  <c r="AD66" i="5"/>
  <c r="AE66" i="5" s="1"/>
  <c r="AM66" i="5" s="1"/>
  <c r="AD67" i="5"/>
  <c r="AE67" i="5" s="1"/>
  <c r="AM67" i="5" s="1"/>
  <c r="AD68" i="5"/>
  <c r="AE68" i="5" s="1"/>
  <c r="AM68" i="5" s="1"/>
  <c r="AD69" i="5"/>
  <c r="AE69" i="5" s="1"/>
  <c r="AM69" i="5" s="1"/>
  <c r="AD70" i="5"/>
  <c r="AE70" i="5" s="1"/>
  <c r="AM70" i="5" s="1"/>
  <c r="AD71" i="5"/>
  <c r="AE71" i="5" s="1"/>
  <c r="AM71" i="5" s="1"/>
  <c r="AD72" i="5"/>
  <c r="AE72" i="5" s="1"/>
  <c r="AM72" i="5" s="1"/>
  <c r="AD73" i="5"/>
  <c r="AE73" i="5" s="1"/>
  <c r="AM73" i="5" s="1"/>
  <c r="AD74" i="5"/>
  <c r="AE74" i="5" s="1"/>
  <c r="AM74" i="5" s="1"/>
  <c r="AD75" i="5"/>
  <c r="AE75" i="5" s="1"/>
  <c r="AM75" i="5" s="1"/>
  <c r="AD76" i="5"/>
  <c r="AE76" i="5" s="1"/>
  <c r="AM76" i="5" s="1"/>
  <c r="AD77" i="5"/>
  <c r="AE77" i="5" s="1"/>
  <c r="AM77" i="5" s="1"/>
  <c r="AD78" i="5"/>
  <c r="AE78" i="5" s="1"/>
  <c r="AM78" i="5" s="1"/>
  <c r="AD79" i="5"/>
  <c r="AE79" i="5" s="1"/>
  <c r="AM79" i="5" s="1"/>
  <c r="AD80" i="5"/>
  <c r="AE80" i="5" s="1"/>
  <c r="AM80" i="5" s="1"/>
  <c r="AD81" i="5"/>
  <c r="AE81" i="5" s="1"/>
  <c r="AM81" i="5" s="1"/>
  <c r="AD82" i="5"/>
  <c r="AE82" i="5" s="1"/>
  <c r="AM82" i="5" s="1"/>
  <c r="AD83" i="5"/>
  <c r="AE83" i="5" s="1"/>
  <c r="AM83" i="5" s="1"/>
  <c r="AD84" i="5"/>
  <c r="AE84" i="5" s="1"/>
  <c r="AM84" i="5" s="1"/>
  <c r="AD85" i="5"/>
  <c r="AE85" i="5" s="1"/>
  <c r="AM85" i="5" s="1"/>
  <c r="AD86" i="5"/>
  <c r="AE86" i="5" s="1"/>
  <c r="AM86" i="5" s="1"/>
  <c r="AD87" i="5"/>
  <c r="AE87" i="5" s="1"/>
  <c r="AM87" i="5" s="1"/>
  <c r="AD88" i="5"/>
  <c r="AE88" i="5" s="1"/>
  <c r="AM88" i="5" s="1"/>
  <c r="AD89" i="5"/>
  <c r="AE89" i="5" s="1"/>
  <c r="AM89" i="5" s="1"/>
  <c r="AD90" i="5"/>
  <c r="AE90" i="5" s="1"/>
  <c r="AM90" i="5" s="1"/>
  <c r="AD91" i="5"/>
  <c r="AE91" i="5" s="1"/>
  <c r="AM91" i="5" s="1"/>
  <c r="AD92" i="5"/>
  <c r="AE92" i="5" s="1"/>
  <c r="AM92" i="5" s="1"/>
  <c r="AD93" i="5"/>
  <c r="AE93" i="5" s="1"/>
  <c r="AM93" i="5" s="1"/>
  <c r="AD94" i="5"/>
  <c r="AE94" i="5" s="1"/>
  <c r="AM94" i="5" s="1"/>
  <c r="AD95" i="5"/>
  <c r="AE95" i="5" s="1"/>
  <c r="AM95" i="5" s="1"/>
  <c r="AD96" i="5"/>
  <c r="AE96" i="5" s="1"/>
  <c r="AM96" i="5" s="1"/>
  <c r="AD97" i="5"/>
  <c r="AE97" i="5" s="1"/>
  <c r="AM97" i="5" s="1"/>
  <c r="AD98" i="5"/>
  <c r="AE98" i="5" s="1"/>
  <c r="AM98" i="5" s="1"/>
  <c r="AD99" i="5"/>
  <c r="AE99" i="5" s="1"/>
  <c r="AM99" i="5" s="1"/>
  <c r="AD100" i="5"/>
  <c r="AE100" i="5" s="1"/>
  <c r="AM100" i="5" s="1"/>
  <c r="AD101" i="5"/>
  <c r="AE101" i="5" s="1"/>
  <c r="AD102" i="5"/>
  <c r="AE102" i="5" s="1"/>
  <c r="AM102" i="5" s="1"/>
  <c r="AD103" i="5"/>
  <c r="AE103" i="5" s="1"/>
  <c r="AM103" i="5" s="1"/>
  <c r="AD104" i="5"/>
  <c r="AE104" i="5" s="1"/>
  <c r="AM104" i="5" s="1"/>
  <c r="AD105" i="5"/>
  <c r="AE105" i="5" s="1"/>
  <c r="AM105" i="5" s="1"/>
  <c r="AD106" i="5"/>
  <c r="AE106" i="5" s="1"/>
  <c r="AM106" i="5" s="1"/>
  <c r="AD107" i="5"/>
  <c r="AE107" i="5" s="1"/>
  <c r="AM107" i="5" s="1"/>
  <c r="AD108" i="5"/>
  <c r="AE108" i="5" s="1"/>
  <c r="AM108" i="5" s="1"/>
  <c r="AD109" i="5"/>
  <c r="AE109" i="5" s="1"/>
  <c r="AM109" i="5" s="1"/>
  <c r="AD110" i="5"/>
  <c r="AE110" i="5" s="1"/>
  <c r="AM110" i="5" s="1"/>
  <c r="AD111" i="5"/>
  <c r="AE111" i="5" s="1"/>
  <c r="AM111" i="5" s="1"/>
  <c r="AD112" i="5"/>
  <c r="AE112" i="5" s="1"/>
  <c r="AM112" i="5" s="1"/>
  <c r="AD113" i="5"/>
  <c r="AE113" i="5" s="1"/>
  <c r="AM113" i="5" s="1"/>
  <c r="AD114" i="5"/>
  <c r="AE114" i="5" s="1"/>
  <c r="AM114" i="5" s="1"/>
  <c r="AD115" i="5"/>
  <c r="AE115" i="5" s="1"/>
  <c r="AM115" i="5" s="1"/>
  <c r="AD116" i="5"/>
  <c r="AE116" i="5" s="1"/>
  <c r="AM116" i="5" s="1"/>
  <c r="AD117" i="5"/>
  <c r="AE117" i="5" s="1"/>
  <c r="AM117" i="5" s="1"/>
  <c r="AD118" i="5"/>
  <c r="AE118" i="5" s="1"/>
  <c r="AM118" i="5" s="1"/>
  <c r="AD119" i="5"/>
  <c r="AE119" i="5" s="1"/>
  <c r="AM119" i="5" s="1"/>
  <c r="AD120" i="5"/>
  <c r="AE120" i="5" s="1"/>
  <c r="AM120" i="5" s="1"/>
  <c r="AD121" i="5"/>
  <c r="AE121" i="5" s="1"/>
  <c r="AM121" i="5" s="1"/>
  <c r="AD122" i="5"/>
  <c r="AE122" i="5" s="1"/>
  <c r="AM122" i="5" s="1"/>
  <c r="AD123" i="5"/>
  <c r="AE123" i="5" s="1"/>
  <c r="AM123" i="5" s="1"/>
  <c r="AD124" i="5"/>
  <c r="AE124" i="5" s="1"/>
  <c r="AM124" i="5" s="1"/>
  <c r="AD125" i="5"/>
  <c r="AE125" i="5" s="1"/>
  <c r="AM125" i="5" s="1"/>
  <c r="AD126" i="5"/>
  <c r="AE126" i="5" s="1"/>
  <c r="AM126" i="5" s="1"/>
  <c r="AD127" i="5"/>
  <c r="AE127" i="5" s="1"/>
  <c r="AM127" i="5" s="1"/>
  <c r="AD128" i="5"/>
  <c r="AE128" i="5" s="1"/>
  <c r="AM128" i="5" s="1"/>
  <c r="AD129" i="5"/>
  <c r="AE129" i="5" s="1"/>
  <c r="AM129" i="5" s="1"/>
  <c r="AD130" i="5"/>
  <c r="AE130" i="5" s="1"/>
  <c r="AM130" i="5" s="1"/>
  <c r="AD131" i="5"/>
  <c r="AE131" i="5" s="1"/>
  <c r="AM131" i="5" s="1"/>
  <c r="AD132" i="5"/>
  <c r="AE132" i="5" s="1"/>
  <c r="AM132" i="5" s="1"/>
  <c r="AD133" i="5"/>
  <c r="AE133" i="5" s="1"/>
  <c r="AM133" i="5" s="1"/>
  <c r="AD134" i="5"/>
  <c r="AE134" i="5" s="1"/>
  <c r="AM134" i="5" s="1"/>
  <c r="AD135" i="5"/>
  <c r="AE135" i="5" s="1"/>
  <c r="AM135" i="5" s="1"/>
  <c r="AD136" i="5"/>
  <c r="AE136" i="5" s="1"/>
  <c r="AM136" i="5" s="1"/>
  <c r="AD137" i="5"/>
  <c r="AE137" i="5" s="1"/>
  <c r="AM137" i="5" s="1"/>
  <c r="AD138" i="5"/>
  <c r="AE138" i="5" s="1"/>
  <c r="AM138" i="5" s="1"/>
  <c r="AD139" i="5"/>
  <c r="AE139" i="5" s="1"/>
  <c r="AM139" i="5" s="1"/>
  <c r="AD140" i="5"/>
  <c r="AE140" i="5" s="1"/>
  <c r="AM140" i="5" s="1"/>
  <c r="AD141" i="5"/>
  <c r="AE141" i="5" s="1"/>
  <c r="AM141" i="5" s="1"/>
  <c r="AD142" i="5"/>
  <c r="AE142" i="5" s="1"/>
  <c r="AM142" i="5" s="1"/>
  <c r="AD143" i="5"/>
  <c r="AE143" i="5" s="1"/>
  <c r="AM143" i="5" s="1"/>
  <c r="AD144" i="5"/>
  <c r="AE144" i="5" s="1"/>
  <c r="AM144" i="5" s="1"/>
  <c r="AD145" i="5"/>
  <c r="AE145" i="5" s="1"/>
  <c r="AM145" i="5" s="1"/>
  <c r="AD146" i="5"/>
  <c r="AE146" i="5" s="1"/>
  <c r="AM146" i="5" s="1"/>
  <c r="AD147" i="5"/>
  <c r="AE147" i="5" s="1"/>
  <c r="AM147" i="5" s="1"/>
  <c r="AD148" i="5"/>
  <c r="AE148" i="5" s="1"/>
  <c r="AM148" i="5" s="1"/>
  <c r="AD149" i="5"/>
  <c r="AE149" i="5" s="1"/>
  <c r="AM149" i="5" s="1"/>
  <c r="AD150" i="5"/>
  <c r="AE150" i="5" s="1"/>
  <c r="AM150" i="5" s="1"/>
  <c r="AD151" i="5"/>
  <c r="AE151" i="5" s="1"/>
  <c r="AM151" i="5" s="1"/>
  <c r="AD152" i="5"/>
  <c r="AE152" i="5" s="1"/>
  <c r="AM152" i="5" s="1"/>
  <c r="AD153" i="5"/>
  <c r="AE153" i="5" s="1"/>
  <c r="AM153" i="5" s="1"/>
  <c r="AD154" i="5"/>
  <c r="AE154" i="5" s="1"/>
  <c r="AM154" i="5" s="1"/>
  <c r="AD155" i="5"/>
  <c r="AE155" i="5" s="1"/>
  <c r="AM155" i="5" s="1"/>
  <c r="AD156" i="5"/>
  <c r="AE156" i="5" s="1"/>
  <c r="AM156" i="5" s="1"/>
  <c r="AD157" i="5"/>
  <c r="AE157" i="5" s="1"/>
  <c r="AM157" i="5" s="1"/>
  <c r="AD158" i="5"/>
  <c r="AE158" i="5" s="1"/>
  <c r="AM158" i="5" s="1"/>
  <c r="AD159" i="5"/>
  <c r="AE159" i="5" s="1"/>
  <c r="AM159" i="5" s="1"/>
  <c r="AD160" i="5"/>
  <c r="AE160" i="5" s="1"/>
  <c r="AM160" i="5" s="1"/>
  <c r="AD161" i="5"/>
  <c r="AE161" i="5" s="1"/>
  <c r="AM161" i="5" s="1"/>
  <c r="AD162" i="5"/>
  <c r="AE162" i="5" s="1"/>
  <c r="AM162" i="5" s="1"/>
  <c r="AD163" i="5"/>
  <c r="AE163" i="5" s="1"/>
  <c r="AM163" i="5" s="1"/>
  <c r="AD164" i="5"/>
  <c r="AE164" i="5" s="1"/>
  <c r="AM164" i="5" s="1"/>
  <c r="AD165" i="5"/>
  <c r="AE165" i="5" s="1"/>
  <c r="AM165" i="5" s="1"/>
  <c r="AD166" i="5"/>
  <c r="AE166" i="5" s="1"/>
  <c r="AM166" i="5" s="1"/>
  <c r="AD167" i="5"/>
  <c r="AE167" i="5" s="1"/>
  <c r="AM167" i="5" s="1"/>
  <c r="AD168" i="5"/>
  <c r="AE168" i="5" s="1"/>
  <c r="AM168" i="5" s="1"/>
  <c r="AD169" i="5"/>
  <c r="AE169" i="5" s="1"/>
  <c r="AM169" i="5" s="1"/>
  <c r="AD170" i="5"/>
  <c r="AE170" i="5" s="1"/>
  <c r="AM170" i="5" s="1"/>
  <c r="AD171" i="5"/>
  <c r="AE171" i="5" s="1"/>
  <c r="AM171" i="5" s="1"/>
  <c r="AD172" i="5"/>
  <c r="AE172" i="5" s="1"/>
  <c r="AM172" i="5" s="1"/>
  <c r="AD173" i="5"/>
  <c r="AE173" i="5" s="1"/>
  <c r="AM173" i="5" s="1"/>
  <c r="AD174" i="5"/>
  <c r="AE174" i="5" s="1"/>
  <c r="AM174" i="5" s="1"/>
  <c r="AD175" i="5"/>
  <c r="AE175" i="5" s="1"/>
  <c r="AM175" i="5" s="1"/>
  <c r="AD176" i="5"/>
  <c r="AE176" i="5" s="1"/>
  <c r="AM176" i="5" s="1"/>
  <c r="AD177" i="5"/>
  <c r="AE177" i="5" s="1"/>
  <c r="AM177" i="5" s="1"/>
  <c r="AD178" i="5"/>
  <c r="AE178" i="5" s="1"/>
  <c r="AM178" i="5" s="1"/>
  <c r="AD179" i="5"/>
  <c r="AE179" i="5" s="1"/>
  <c r="AM179" i="5" s="1"/>
  <c r="AD180" i="5"/>
  <c r="AE180" i="5" s="1"/>
  <c r="AM180" i="5" s="1"/>
  <c r="AD181" i="5"/>
  <c r="AE181" i="5" s="1"/>
  <c r="AM181" i="5" s="1"/>
  <c r="AD182" i="5"/>
  <c r="AE182" i="5" s="1"/>
  <c r="AM182" i="5" s="1"/>
  <c r="AD183" i="5"/>
  <c r="AE183" i="5" s="1"/>
  <c r="AM183" i="5" s="1"/>
  <c r="AD184" i="5"/>
  <c r="AE184" i="5" s="1"/>
  <c r="AD185" i="5"/>
  <c r="AE185" i="5" s="1"/>
  <c r="AM185" i="5" s="1"/>
  <c r="AD186" i="5"/>
  <c r="AE186" i="5" s="1"/>
  <c r="AM186" i="5" s="1"/>
  <c r="AD187" i="5"/>
  <c r="AE187" i="5" s="1"/>
  <c r="AD188" i="5"/>
  <c r="AE188" i="5" s="1"/>
  <c r="AD189" i="5"/>
  <c r="AE189" i="5" s="1"/>
  <c r="AD190" i="5"/>
  <c r="AE190" i="5" s="1"/>
  <c r="AM190" i="5" s="1"/>
  <c r="AD191" i="5"/>
  <c r="AE191" i="5" s="1"/>
  <c r="AD192" i="5"/>
  <c r="AE192" i="5" s="1"/>
  <c r="AM192" i="5" s="1"/>
  <c r="AD193" i="5"/>
  <c r="AE193" i="5" s="1"/>
  <c r="AM193" i="5" s="1"/>
  <c r="AD194" i="5"/>
  <c r="AE194" i="5" s="1"/>
  <c r="AM194" i="5" s="1"/>
  <c r="AD195" i="5"/>
  <c r="AE195" i="5" s="1"/>
  <c r="AM195" i="5" s="1"/>
  <c r="AD196" i="5"/>
  <c r="AE196" i="5" s="1"/>
  <c r="AM196" i="5" s="1"/>
  <c r="AD197" i="5"/>
  <c r="AE197" i="5" s="1"/>
  <c r="AM197" i="5" s="1"/>
  <c r="AD198" i="5"/>
  <c r="AE198" i="5" s="1"/>
  <c r="AM198" i="5" s="1"/>
  <c r="AD199" i="5"/>
  <c r="AE199" i="5" s="1"/>
  <c r="AD200" i="5"/>
  <c r="AE200" i="5" s="1"/>
  <c r="AM200" i="5" s="1"/>
  <c r="AD201" i="5"/>
  <c r="AE201" i="5" s="1"/>
  <c r="AM201" i="5" s="1"/>
  <c r="AD202" i="5"/>
  <c r="AE202" i="5" s="1"/>
  <c r="AD203" i="5"/>
  <c r="AE203" i="5" s="1"/>
  <c r="AM203" i="5" s="1"/>
  <c r="AD204" i="5"/>
  <c r="AE204" i="5" s="1"/>
  <c r="AM204" i="5" s="1"/>
  <c r="AD205" i="5"/>
  <c r="AE205" i="5" s="1"/>
  <c r="AD206" i="5"/>
  <c r="AE206" i="5" s="1"/>
  <c r="AM206" i="5" s="1"/>
  <c r="AD207" i="5"/>
  <c r="AE207" i="5" s="1"/>
  <c r="AM207" i="5" s="1"/>
  <c r="AD208" i="5"/>
  <c r="AE208" i="5" s="1"/>
  <c r="AM208" i="5" s="1"/>
  <c r="AD209" i="5"/>
  <c r="AE209" i="5" s="1"/>
  <c r="AD210" i="5"/>
  <c r="AE210" i="5" s="1"/>
  <c r="AM210" i="5" s="1"/>
  <c r="AD211" i="5"/>
  <c r="AE211" i="5" s="1"/>
  <c r="AM211" i="5" s="1"/>
  <c r="AD212" i="5"/>
  <c r="AE212" i="5" s="1"/>
  <c r="AM212" i="5" s="1"/>
  <c r="AD213" i="5"/>
  <c r="AE213" i="5" s="1"/>
  <c r="AM213" i="5" s="1"/>
  <c r="AD214" i="5"/>
  <c r="AE214" i="5" s="1"/>
  <c r="AM214" i="5" s="1"/>
  <c r="AD215" i="5"/>
  <c r="AE215" i="5" s="1"/>
  <c r="AM215" i="5" s="1"/>
  <c r="AD216" i="5"/>
  <c r="AE216" i="5" s="1"/>
  <c r="AM216" i="5" s="1"/>
  <c r="AD217" i="5"/>
  <c r="AE217" i="5" s="1"/>
  <c r="AM217" i="5" s="1"/>
  <c r="AD218" i="5"/>
  <c r="AE218" i="5" s="1"/>
  <c r="AM218" i="5" s="1"/>
  <c r="AD219" i="5"/>
  <c r="AE219" i="5" s="1"/>
  <c r="AM219" i="5" s="1"/>
  <c r="AD220" i="5"/>
  <c r="AE220" i="5" s="1"/>
  <c r="AM220" i="5" s="1"/>
  <c r="AD221" i="5"/>
  <c r="AE221" i="5" s="1"/>
  <c r="AD222" i="5"/>
  <c r="AE222" i="5" s="1"/>
  <c r="AM222" i="5" s="1"/>
  <c r="AD223" i="5"/>
  <c r="AE223" i="5" s="1"/>
  <c r="AM223" i="5" s="1"/>
  <c r="AD224" i="5"/>
  <c r="AE224" i="5" s="1"/>
  <c r="AM224" i="5" s="1"/>
  <c r="AD225" i="5"/>
  <c r="AE225" i="5" s="1"/>
  <c r="AM225" i="5" s="1"/>
  <c r="AD226" i="5"/>
  <c r="AE226" i="5" s="1"/>
  <c r="AM226" i="5" s="1"/>
  <c r="AD227" i="5"/>
  <c r="AE227" i="5" s="1"/>
  <c r="AD228" i="5"/>
  <c r="AE228" i="5" s="1"/>
  <c r="AD229" i="5"/>
  <c r="AE229" i="5" s="1"/>
  <c r="AM229" i="5" s="1"/>
  <c r="AD230" i="5"/>
  <c r="AE230" i="5" s="1"/>
  <c r="AM230" i="5" s="1"/>
  <c r="AD231" i="5"/>
  <c r="AE231" i="5" s="1"/>
  <c r="AM231" i="5" s="1"/>
  <c r="AD232" i="5"/>
  <c r="AE232" i="5" s="1"/>
  <c r="AM232" i="5" s="1"/>
  <c r="AD233" i="5"/>
  <c r="AE233" i="5" s="1"/>
  <c r="AM233" i="5" s="1"/>
  <c r="AD234" i="5"/>
  <c r="AE234" i="5" s="1"/>
  <c r="AM234" i="5" s="1"/>
  <c r="AD235" i="5"/>
  <c r="AE235" i="5" s="1"/>
  <c r="AM235" i="5" s="1"/>
  <c r="AD236" i="5"/>
  <c r="AE236" i="5" s="1"/>
  <c r="AM236" i="5" s="1"/>
  <c r="AD237" i="5"/>
  <c r="AE237" i="5" s="1"/>
  <c r="AM237" i="5" s="1"/>
  <c r="AD238" i="5"/>
  <c r="AE238" i="5" s="1"/>
  <c r="AM238" i="5" s="1"/>
  <c r="AD239" i="5"/>
  <c r="AE239" i="5" s="1"/>
  <c r="AM239" i="5" s="1"/>
  <c r="AD240" i="5"/>
  <c r="AE240" i="5" s="1"/>
  <c r="AD241" i="5"/>
  <c r="AE241" i="5" s="1"/>
  <c r="AM241" i="5" s="1"/>
  <c r="AD242" i="5"/>
  <c r="AE242" i="5" s="1"/>
  <c r="AM242" i="5" s="1"/>
  <c r="AD243" i="5"/>
  <c r="AE243" i="5" s="1"/>
  <c r="AD244" i="5"/>
  <c r="AE244" i="5" s="1"/>
  <c r="AD245" i="5"/>
  <c r="AE245" i="5" s="1"/>
  <c r="AM245" i="5" s="1"/>
  <c r="AD246" i="5"/>
  <c r="AE246" i="5" s="1"/>
  <c r="AM246" i="5" s="1"/>
  <c r="AD247" i="5"/>
  <c r="AE247" i="5" s="1"/>
  <c r="AM247" i="5" s="1"/>
  <c r="AD248" i="5"/>
  <c r="AE248" i="5" s="1"/>
  <c r="AM248" i="5" s="1"/>
  <c r="AD249" i="5"/>
  <c r="AE249" i="5" s="1"/>
  <c r="AM249" i="5" s="1"/>
  <c r="AD250" i="5"/>
  <c r="AE250" i="5" s="1"/>
  <c r="AM250" i="5" s="1"/>
  <c r="AD251" i="5"/>
  <c r="AE251" i="5" s="1"/>
  <c r="AM251" i="5" s="1"/>
  <c r="AD252" i="5"/>
  <c r="AE252" i="5" s="1"/>
  <c r="AM252" i="5" s="1"/>
  <c r="AD253" i="5"/>
  <c r="AE253" i="5" s="1"/>
  <c r="AM253" i="5" s="1"/>
  <c r="AD254" i="5"/>
  <c r="AE254" i="5" s="1"/>
  <c r="AM254" i="5" s="1"/>
  <c r="AD255" i="5"/>
  <c r="AE255" i="5" s="1"/>
  <c r="AM255" i="5" s="1"/>
  <c r="AD256" i="5"/>
  <c r="AE256" i="5" s="1"/>
  <c r="AM256" i="5" s="1"/>
  <c r="AD257" i="5"/>
  <c r="AE257" i="5" s="1"/>
  <c r="AM257" i="5" s="1"/>
  <c r="AD258" i="5"/>
  <c r="AE258" i="5" s="1"/>
  <c r="AM258" i="5" s="1"/>
  <c r="AD259" i="5"/>
  <c r="AE259" i="5" s="1"/>
  <c r="AM259" i="5" s="1"/>
  <c r="AD260" i="5"/>
  <c r="AE260" i="5" s="1"/>
  <c r="AM260" i="5" s="1"/>
  <c r="AD261" i="5"/>
  <c r="AE261" i="5" s="1"/>
  <c r="AM261" i="5" s="1"/>
  <c r="AD262" i="5"/>
  <c r="AE262" i="5" s="1"/>
  <c r="AM262" i="5" s="1"/>
  <c r="AD263" i="5"/>
  <c r="AE263" i="5" s="1"/>
  <c r="AM263" i="5" s="1"/>
  <c r="AD264" i="5"/>
  <c r="AE264" i="5" s="1"/>
  <c r="AM264" i="5" s="1"/>
  <c r="AD265" i="5"/>
  <c r="AE265" i="5" s="1"/>
  <c r="AM265" i="5" s="1"/>
  <c r="AD266" i="5"/>
  <c r="AE266" i="5" s="1"/>
  <c r="AM266" i="5" s="1"/>
  <c r="AD267" i="5"/>
  <c r="AE267" i="5" s="1"/>
  <c r="AM267" i="5" s="1"/>
  <c r="AD268" i="5"/>
  <c r="AE268" i="5" s="1"/>
  <c r="AM268" i="5" s="1"/>
  <c r="AD269" i="5"/>
  <c r="AE269" i="5" s="1"/>
  <c r="AM269" i="5" s="1"/>
  <c r="AD270" i="5"/>
  <c r="AE270" i="5" s="1"/>
  <c r="AM270" i="5" s="1"/>
  <c r="AD271" i="5"/>
  <c r="AE271" i="5" s="1"/>
  <c r="AM271" i="5" s="1"/>
  <c r="AD272" i="5"/>
  <c r="AE272" i="5" s="1"/>
  <c r="AM272" i="5" s="1"/>
  <c r="AD273" i="5"/>
  <c r="AE273" i="5" s="1"/>
  <c r="AM273" i="5" s="1"/>
  <c r="AD274" i="5"/>
  <c r="AE274" i="5" s="1"/>
  <c r="AM274" i="5" s="1"/>
  <c r="AD275" i="5"/>
  <c r="AE275" i="5" s="1"/>
  <c r="AM275" i="5" s="1"/>
  <c r="AD276" i="5"/>
  <c r="AE276" i="5" s="1"/>
  <c r="AD277" i="5"/>
  <c r="AE277" i="5" s="1"/>
  <c r="AM277" i="5" s="1"/>
  <c r="AD278" i="5"/>
  <c r="AE278" i="5" s="1"/>
  <c r="AD279" i="5"/>
  <c r="AE279" i="5" s="1"/>
  <c r="AM279" i="5" s="1"/>
  <c r="AD280" i="5"/>
  <c r="AE280" i="5" s="1"/>
  <c r="AM280" i="5" s="1"/>
  <c r="AD281" i="5"/>
  <c r="AE281" i="5" s="1"/>
  <c r="AM281" i="5" s="1"/>
  <c r="AD282" i="5"/>
  <c r="AE282" i="5" s="1"/>
  <c r="AM282" i="5" s="1"/>
  <c r="AD283" i="5"/>
  <c r="AE283" i="5" s="1"/>
  <c r="AM283" i="5" s="1"/>
  <c r="AD284" i="5"/>
  <c r="AE284" i="5" s="1"/>
  <c r="AM284" i="5" s="1"/>
  <c r="AD285" i="5"/>
  <c r="AE285" i="5" s="1"/>
  <c r="AM285" i="5" s="1"/>
  <c r="AD286" i="5"/>
  <c r="AE286" i="5" s="1"/>
  <c r="AM286" i="5" s="1"/>
  <c r="AD287" i="5"/>
  <c r="AE287" i="5" s="1"/>
  <c r="AM287" i="5" s="1"/>
  <c r="AD288" i="5"/>
  <c r="AE288" i="5" s="1"/>
  <c r="AM288" i="5" s="1"/>
  <c r="AD289" i="5"/>
  <c r="AE289" i="5" s="1"/>
  <c r="AM289" i="5" s="1"/>
  <c r="AD290" i="5"/>
  <c r="AE290" i="5" s="1"/>
  <c r="AM290" i="5" s="1"/>
  <c r="AD291" i="5"/>
  <c r="AE291" i="5" s="1"/>
  <c r="AM291" i="5" s="1"/>
  <c r="AD292" i="5"/>
  <c r="AE292" i="5" s="1"/>
  <c r="AM292" i="5" s="1"/>
  <c r="AD293" i="5"/>
  <c r="AE293" i="5" s="1"/>
  <c r="AM293" i="5" s="1"/>
  <c r="AD294" i="5"/>
  <c r="AE294" i="5" s="1"/>
  <c r="AM294" i="5" s="1"/>
  <c r="AD295" i="5"/>
  <c r="AE295" i="5" s="1"/>
  <c r="AM295" i="5" s="1"/>
  <c r="AD296" i="5"/>
  <c r="AE296" i="5" s="1"/>
  <c r="AM296" i="5" s="1"/>
  <c r="AD297" i="5"/>
  <c r="AE297" i="5" s="1"/>
  <c r="AD298" i="5"/>
  <c r="AE298" i="5" s="1"/>
  <c r="AD299" i="5"/>
  <c r="AE299" i="5" s="1"/>
  <c r="AM299" i="5" s="1"/>
  <c r="AD300" i="5"/>
  <c r="AE300" i="5" s="1"/>
  <c r="AM300" i="5" s="1"/>
  <c r="AD301" i="5"/>
  <c r="AE301" i="5" s="1"/>
  <c r="AM301" i="5" s="1"/>
  <c r="AD302" i="5"/>
  <c r="AE302" i="5" s="1"/>
  <c r="AM302" i="5" s="1"/>
  <c r="AD303" i="5"/>
  <c r="AE303" i="5" s="1"/>
  <c r="AD304" i="5"/>
  <c r="AE304" i="5" s="1"/>
  <c r="AM304" i="5" s="1"/>
  <c r="AD305" i="5"/>
  <c r="AE305" i="5" s="1"/>
  <c r="AM305" i="5" s="1"/>
  <c r="AD306" i="5"/>
  <c r="AE306" i="5" s="1"/>
  <c r="AM306" i="5" s="1"/>
  <c r="AD307" i="5"/>
  <c r="AE307" i="5" s="1"/>
  <c r="AD308" i="5"/>
  <c r="AE308" i="5" s="1"/>
  <c r="AD309" i="5"/>
  <c r="AE309" i="5" s="1"/>
  <c r="AD310" i="5"/>
  <c r="AE310" i="5" s="1"/>
  <c r="AM310" i="5" s="1"/>
  <c r="AD311" i="5"/>
  <c r="AE311" i="5" s="1"/>
  <c r="AM311" i="5" s="1"/>
  <c r="AD312" i="5"/>
  <c r="AE312" i="5" s="1"/>
  <c r="AM312" i="5" s="1"/>
  <c r="AD313" i="5"/>
  <c r="AE313" i="5" s="1"/>
  <c r="AM313" i="5" s="1"/>
  <c r="AD314" i="5"/>
  <c r="AE314" i="5" s="1"/>
  <c r="AD315" i="5"/>
  <c r="AE315" i="5" s="1"/>
  <c r="AD316" i="5"/>
  <c r="AE316" i="5" s="1"/>
  <c r="AD317" i="5"/>
  <c r="AE317" i="5" s="1"/>
  <c r="AM317" i="5" s="1"/>
  <c r="AD318" i="5"/>
  <c r="AE318" i="5" s="1"/>
  <c r="AM318" i="5" s="1"/>
  <c r="AD319" i="5"/>
  <c r="AE319" i="5" s="1"/>
  <c r="AM319" i="5" s="1"/>
  <c r="AD320" i="5"/>
  <c r="AE320" i="5" s="1"/>
  <c r="AM320" i="5" s="1"/>
  <c r="AD321" i="5"/>
  <c r="AE321" i="5" s="1"/>
  <c r="AM321" i="5" s="1"/>
  <c r="AD322" i="5"/>
  <c r="AE322" i="5" s="1"/>
  <c r="AM322" i="5" s="1"/>
  <c r="AD323" i="5"/>
  <c r="AE323" i="5" s="1"/>
  <c r="AD324" i="5"/>
  <c r="AE324" i="5" s="1"/>
  <c r="AM324" i="5" s="1"/>
  <c r="AD325" i="5"/>
  <c r="AE325" i="5" s="1"/>
  <c r="AM325" i="5" s="1"/>
  <c r="AD326" i="5"/>
  <c r="AE326" i="5" s="1"/>
  <c r="AD327" i="5"/>
  <c r="AE327" i="5" s="1"/>
  <c r="AD328" i="5"/>
  <c r="AE328" i="5" s="1"/>
  <c r="AD329" i="5"/>
  <c r="AE329" i="5" s="1"/>
  <c r="AM329" i="5" s="1"/>
  <c r="AD330" i="5"/>
  <c r="AE330" i="5" s="1"/>
  <c r="AM330" i="5" s="1"/>
  <c r="AD331" i="5"/>
  <c r="AE331" i="5" s="1"/>
  <c r="AD332" i="5"/>
  <c r="AE332" i="5" s="1"/>
  <c r="AM332" i="5" s="1"/>
  <c r="AD333" i="5"/>
  <c r="AE333" i="5" s="1"/>
  <c r="AM333" i="5" s="1"/>
  <c r="AD334" i="5"/>
  <c r="AE334" i="5" s="1"/>
  <c r="AM334" i="5" s="1"/>
  <c r="AD335" i="5"/>
  <c r="AE335" i="5" s="1"/>
  <c r="AM335" i="5" s="1"/>
  <c r="AD336" i="5"/>
  <c r="AE336" i="5" s="1"/>
  <c r="AM336" i="5" s="1"/>
  <c r="AD337" i="5"/>
  <c r="AE337" i="5" s="1"/>
  <c r="AM337" i="5" s="1"/>
  <c r="AD338" i="5"/>
  <c r="AE338" i="5" s="1"/>
  <c r="AM338" i="5" s="1"/>
  <c r="AD339" i="5"/>
  <c r="AE339" i="5" s="1"/>
  <c r="AM339" i="5" s="1"/>
  <c r="AD340" i="5"/>
  <c r="AE340" i="5" s="1"/>
  <c r="AD341" i="5"/>
  <c r="AE341" i="5" s="1"/>
  <c r="AD342" i="5"/>
  <c r="AE342" i="5" s="1"/>
  <c r="AM342" i="5" s="1"/>
  <c r="AD343" i="5"/>
  <c r="AE343" i="5" s="1"/>
  <c r="AM343" i="5" s="1"/>
  <c r="AD344" i="5"/>
  <c r="AE344" i="5" s="1"/>
  <c r="AM344" i="5" s="1"/>
  <c r="AD345" i="5"/>
  <c r="AE345" i="5" s="1"/>
  <c r="AM345" i="5" s="1"/>
  <c r="AD346" i="5"/>
  <c r="AE346" i="5" s="1"/>
  <c r="AM346" i="5" s="1"/>
  <c r="AD347" i="5"/>
  <c r="AE347" i="5" s="1"/>
  <c r="AM347" i="5" s="1"/>
  <c r="AD348" i="5"/>
  <c r="AE348" i="5" s="1"/>
  <c r="AM348" i="5" s="1"/>
  <c r="AD349" i="5"/>
  <c r="AE349" i="5" s="1"/>
  <c r="AM349" i="5" s="1"/>
  <c r="AD350" i="5"/>
  <c r="AE350" i="5" s="1"/>
  <c r="AD351" i="5"/>
  <c r="AE351" i="5" s="1"/>
  <c r="AM351" i="5" s="1"/>
  <c r="AD352" i="5"/>
  <c r="AE352" i="5" s="1"/>
  <c r="AM352" i="5" s="1"/>
  <c r="AD353" i="5"/>
  <c r="AE353" i="5" s="1"/>
  <c r="AM353" i="5" s="1"/>
  <c r="AD354" i="5"/>
  <c r="AE354" i="5" s="1"/>
  <c r="AM354" i="5" s="1"/>
  <c r="AD355" i="5"/>
  <c r="AE355" i="5" s="1"/>
  <c r="AM355" i="5" s="1"/>
  <c r="AD356" i="5"/>
  <c r="AE356" i="5" s="1"/>
  <c r="AM356" i="5" s="1"/>
  <c r="AD357" i="5"/>
  <c r="AE357" i="5" s="1"/>
  <c r="AM357" i="5" s="1"/>
  <c r="AD358" i="5"/>
  <c r="AE358" i="5" s="1"/>
  <c r="AM358" i="5" s="1"/>
  <c r="AD359" i="5"/>
  <c r="AE359" i="5" s="1"/>
  <c r="AM359" i="5" s="1"/>
  <c r="AD360" i="5"/>
  <c r="AE360" i="5" s="1"/>
  <c r="AM360" i="5" s="1"/>
  <c r="AD361" i="5"/>
  <c r="AE361" i="5" s="1"/>
  <c r="AM361" i="5" s="1"/>
  <c r="AD362" i="5"/>
  <c r="AE362" i="5" s="1"/>
  <c r="AD363" i="5"/>
  <c r="AE363" i="5" s="1"/>
  <c r="AM363" i="5" s="1"/>
  <c r="AD364" i="5"/>
  <c r="AE364" i="5" s="1"/>
  <c r="AM364" i="5" s="1"/>
  <c r="AD365" i="5"/>
  <c r="AE365" i="5" s="1"/>
  <c r="AM365" i="5" s="1"/>
  <c r="AD366" i="5"/>
  <c r="AE366" i="5" s="1"/>
  <c r="AM366" i="5" s="1"/>
  <c r="AD367" i="5"/>
  <c r="AE367" i="5" s="1"/>
  <c r="AM367" i="5" s="1"/>
  <c r="AD368" i="5"/>
  <c r="AE368" i="5" s="1"/>
  <c r="AM368" i="5" s="1"/>
  <c r="AD369" i="5"/>
  <c r="AE369" i="5" s="1"/>
  <c r="AM369" i="5" s="1"/>
  <c r="AD370" i="5"/>
  <c r="AE370" i="5" s="1"/>
  <c r="AM370" i="5" s="1"/>
  <c r="AD371" i="5"/>
  <c r="AE371" i="5" s="1"/>
  <c r="AM371" i="5" s="1"/>
  <c r="AD372" i="5"/>
  <c r="AE372" i="5" s="1"/>
  <c r="AM372" i="5" s="1"/>
  <c r="AD373" i="5"/>
  <c r="AE373" i="5" s="1"/>
  <c r="AM373" i="5" s="1"/>
  <c r="AD374" i="5"/>
  <c r="AE374" i="5" s="1"/>
  <c r="AM374" i="5" s="1"/>
  <c r="AD375" i="5"/>
  <c r="AE375" i="5" s="1"/>
  <c r="AM375" i="5" s="1"/>
  <c r="AD376" i="5"/>
  <c r="AE376" i="5" s="1"/>
  <c r="AM376" i="5" s="1"/>
  <c r="AD377" i="5"/>
  <c r="AE377" i="5" s="1"/>
  <c r="AM377" i="5" s="1"/>
  <c r="AD378" i="5"/>
  <c r="AE378" i="5" s="1"/>
  <c r="AM378" i="5" s="1"/>
  <c r="AD379" i="5"/>
  <c r="AE379" i="5" s="1"/>
  <c r="AM379" i="5" s="1"/>
  <c r="AD380" i="5"/>
  <c r="AE380" i="5" s="1"/>
  <c r="AM380" i="5" s="1"/>
  <c r="AD381" i="5"/>
  <c r="AE381" i="5" s="1"/>
  <c r="AM381" i="5" s="1"/>
  <c r="AD382" i="5"/>
  <c r="AE382" i="5" s="1"/>
  <c r="AD383" i="5"/>
  <c r="AE383" i="5" s="1"/>
  <c r="AM383" i="5" s="1"/>
  <c r="AD384" i="5"/>
  <c r="AE384" i="5" s="1"/>
  <c r="AM384" i="5" s="1"/>
  <c r="AD385" i="5"/>
  <c r="AE385" i="5" s="1"/>
  <c r="AM385" i="5" s="1"/>
  <c r="AD386" i="5"/>
  <c r="AE386" i="5" s="1"/>
  <c r="AM386" i="5" s="1"/>
  <c r="AD387" i="5"/>
  <c r="AE387" i="5" s="1"/>
  <c r="AM387" i="5" s="1"/>
  <c r="AD388" i="5"/>
  <c r="AE388" i="5" s="1"/>
  <c r="AM388" i="5" s="1"/>
  <c r="AD389" i="5"/>
  <c r="AE389" i="5" s="1"/>
  <c r="AM389" i="5" s="1"/>
  <c r="AD390" i="5"/>
  <c r="AE390" i="5" s="1"/>
  <c r="AM390" i="5" s="1"/>
  <c r="AD391" i="5"/>
  <c r="AE391" i="5" s="1"/>
  <c r="AM391" i="5" s="1"/>
  <c r="AD392" i="5"/>
  <c r="AE392" i="5" s="1"/>
  <c r="AM392" i="5" s="1"/>
  <c r="AD393" i="5"/>
  <c r="AE393" i="5" s="1"/>
  <c r="AM393" i="5" s="1"/>
  <c r="AD394" i="5"/>
  <c r="AE394" i="5" s="1"/>
  <c r="AM394" i="5" s="1"/>
  <c r="AD395" i="5"/>
  <c r="AE395" i="5" s="1"/>
  <c r="AM395" i="5" s="1"/>
  <c r="AD396" i="5"/>
  <c r="AE396" i="5" s="1"/>
  <c r="AM396" i="5" s="1"/>
  <c r="AD397" i="5"/>
  <c r="AE397" i="5" s="1"/>
  <c r="AM397" i="5" s="1"/>
  <c r="AD398" i="5"/>
  <c r="AE398" i="5" s="1"/>
  <c r="AM398" i="5" s="1"/>
  <c r="AD399" i="5"/>
  <c r="AE399" i="5" s="1"/>
  <c r="AD400" i="5"/>
  <c r="AE400" i="5" s="1"/>
  <c r="AM400" i="5" s="1"/>
  <c r="AD401" i="5"/>
  <c r="AE401" i="5" s="1"/>
  <c r="AM401" i="5" s="1"/>
  <c r="AD402" i="5"/>
  <c r="AE402" i="5" s="1"/>
  <c r="AM402" i="5" s="1"/>
  <c r="AD403" i="5"/>
  <c r="AE403" i="5" s="1"/>
  <c r="AM403" i="5" s="1"/>
  <c r="AD404" i="5"/>
  <c r="AE404" i="5" s="1"/>
  <c r="AM404" i="5" s="1"/>
  <c r="AD405" i="5"/>
  <c r="AE405" i="5" s="1"/>
  <c r="AM405" i="5" s="1"/>
  <c r="AD406" i="5"/>
  <c r="AE406" i="5" s="1"/>
  <c r="AD407" i="5"/>
  <c r="AE407" i="5" s="1"/>
  <c r="AM407" i="5" s="1"/>
  <c r="AD408" i="5"/>
  <c r="AE408" i="5" s="1"/>
  <c r="AM408" i="5" s="1"/>
  <c r="AD409" i="5"/>
  <c r="AE409" i="5" s="1"/>
  <c r="AM409" i="5" s="1"/>
  <c r="AD410" i="5"/>
  <c r="AE410" i="5" s="1"/>
  <c r="AM410" i="5" s="1"/>
  <c r="AD411" i="5"/>
  <c r="AE411" i="5" s="1"/>
  <c r="AM411" i="5" s="1"/>
  <c r="AD412" i="5"/>
  <c r="AE412" i="5" s="1"/>
  <c r="AM412" i="5" s="1"/>
  <c r="AD413" i="5"/>
  <c r="AE413" i="5" s="1"/>
  <c r="AD414" i="5"/>
  <c r="AE414" i="5" s="1"/>
  <c r="AD415" i="5"/>
  <c r="AE415" i="5" s="1"/>
  <c r="AM415" i="5" s="1"/>
  <c r="AD416" i="5"/>
  <c r="AE416" i="5" s="1"/>
  <c r="AM416" i="5" s="1"/>
  <c r="AD417" i="5"/>
  <c r="AE417" i="5" s="1"/>
  <c r="AM417" i="5" s="1"/>
  <c r="AD418" i="5"/>
  <c r="AE418" i="5" s="1"/>
  <c r="AD419" i="5"/>
  <c r="AE419" i="5" s="1"/>
  <c r="AM419" i="5" s="1"/>
  <c r="AD420" i="5"/>
  <c r="AE420" i="5" s="1"/>
  <c r="AM420" i="5" s="1"/>
  <c r="AD421" i="5"/>
  <c r="AE421" i="5" s="1"/>
  <c r="AD422" i="5"/>
  <c r="AE422" i="5" s="1"/>
  <c r="AM422" i="5" s="1"/>
  <c r="AD5" i="5"/>
  <c r="AE5" i="5" s="1"/>
  <c r="AM5" i="5" s="1"/>
  <c r="AD6" i="5"/>
  <c r="AE6" i="5" s="1"/>
  <c r="AM6" i="5" s="1"/>
  <c r="AD7" i="5"/>
  <c r="AE7" i="5" s="1"/>
  <c r="AM7" i="5" s="1"/>
  <c r="AD8" i="5"/>
  <c r="AE8" i="5" s="1"/>
  <c r="AM8" i="5" s="1"/>
  <c r="AD9" i="5"/>
  <c r="AE9" i="5" s="1"/>
  <c r="AM9" i="5" s="1"/>
  <c r="AD10" i="5"/>
  <c r="AE10" i="5" s="1"/>
  <c r="AM10" i="5" s="1"/>
  <c r="AD11" i="5"/>
  <c r="AE11" i="5" s="1"/>
  <c r="AM11" i="5" s="1"/>
  <c r="AD12" i="5"/>
  <c r="AE12" i="5" s="1"/>
  <c r="AM12" i="5" s="1"/>
  <c r="AD13" i="5"/>
  <c r="AE13" i="5" s="1"/>
  <c r="AM13" i="5" s="1"/>
  <c r="AD14" i="5"/>
  <c r="AE14" i="5" s="1"/>
  <c r="AM14" i="5" s="1"/>
  <c r="AD15" i="5"/>
  <c r="AE15" i="5" s="1"/>
  <c r="AM15" i="5" s="1"/>
  <c r="AD16" i="5"/>
  <c r="AE16" i="5" s="1"/>
  <c r="AM16" i="5" s="1"/>
  <c r="AD18" i="5"/>
  <c r="AE18" i="5" s="1"/>
  <c r="AM18" i="5" s="1"/>
  <c r="AD19" i="5"/>
  <c r="AE19" i="5" s="1"/>
  <c r="AM19" i="5" s="1"/>
  <c r="AD20" i="5"/>
  <c r="AE20" i="5" s="1"/>
  <c r="AM20" i="5" s="1"/>
  <c r="AD21" i="5"/>
  <c r="AE21" i="5" s="1"/>
  <c r="AM21" i="5" s="1"/>
  <c r="AD22" i="5"/>
  <c r="AE22" i="5" s="1"/>
  <c r="AM22" i="5" s="1"/>
  <c r="AD23" i="5"/>
  <c r="AE23" i="5" s="1"/>
  <c r="AM23" i="5" s="1"/>
  <c r="AD24" i="5"/>
  <c r="AE24" i="5" s="1"/>
  <c r="AM24" i="5" s="1"/>
  <c r="AD25" i="5"/>
  <c r="AE25" i="5" s="1"/>
  <c r="AM25" i="5" s="1"/>
  <c r="AD4" i="5"/>
  <c r="AE4" i="5" s="1"/>
  <c r="AM4" i="5" s="1"/>
  <c r="AE424" i="5" l="1"/>
  <c r="AM340" i="5"/>
  <c r="AM316" i="5"/>
  <c r="AM308" i="5"/>
  <c r="AM276" i="5"/>
  <c r="AM244" i="5"/>
  <c r="AM228" i="5"/>
  <c r="AM188" i="5"/>
  <c r="AK140" i="5"/>
  <c r="AK108" i="5"/>
  <c r="AK92" i="5"/>
  <c r="AK124" i="5"/>
  <c r="AK100" i="5"/>
  <c r="AK84" i="5"/>
  <c r="AK76" i="5"/>
  <c r="AK68" i="5"/>
  <c r="AK52" i="5"/>
  <c r="AK60" i="5"/>
  <c r="AK12" i="5"/>
  <c r="AK398" i="5"/>
  <c r="AK382" i="5"/>
  <c r="AL382" i="5" s="1"/>
  <c r="AM382" i="5" s="1"/>
  <c r="AK270" i="5"/>
  <c r="AK254" i="5"/>
  <c r="AK142" i="5"/>
  <c r="AK118" i="5"/>
  <c r="AK44" i="5"/>
  <c r="AK36" i="5"/>
  <c r="AK28" i="5"/>
  <c r="AK20" i="5"/>
  <c r="AK158" i="5"/>
  <c r="AK345" i="5"/>
  <c r="AK33" i="5"/>
  <c r="AK439" i="5"/>
  <c r="AK417" i="5"/>
  <c r="AK401" i="5"/>
  <c r="AK393" i="5"/>
  <c r="AK385" i="5"/>
  <c r="AK377" i="5"/>
  <c r="AK369" i="5"/>
  <c r="AK361" i="5"/>
  <c r="AK353" i="5"/>
  <c r="AK337" i="5"/>
  <c r="AK329" i="5"/>
  <c r="AK321" i="5"/>
  <c r="AK313" i="5"/>
  <c r="AK305" i="5"/>
  <c r="AK297" i="5"/>
  <c r="AL297" i="5" s="1"/>
  <c r="AM297" i="5" s="1"/>
  <c r="AK289" i="5"/>
  <c r="AK273" i="5"/>
  <c r="AK265" i="5"/>
  <c r="AK257" i="5"/>
  <c r="AK249" i="5"/>
  <c r="AK241" i="5"/>
  <c r="AK233" i="5"/>
  <c r="AK225" i="5"/>
  <c r="AK209" i="5"/>
  <c r="AL209" i="5" s="1"/>
  <c r="AM209" i="5" s="1"/>
  <c r="AK201" i="5"/>
  <c r="AK193" i="5"/>
  <c r="AK185" i="5"/>
  <c r="AK177" i="5"/>
  <c r="AK169" i="5"/>
  <c r="AK161" i="5"/>
  <c r="AK145" i="5"/>
  <c r="AK137" i="5"/>
  <c r="AK129" i="5"/>
  <c r="AK121" i="5"/>
  <c r="AK113" i="5"/>
  <c r="AK105" i="5"/>
  <c r="AK97" i="5"/>
  <c r="AK89" i="5"/>
  <c r="AK81" i="5"/>
  <c r="AK65" i="5"/>
  <c r="AK57" i="5"/>
  <c r="AK49" i="5"/>
  <c r="AK41" i="5"/>
  <c r="AK25" i="5"/>
  <c r="AK17" i="5"/>
  <c r="AL17" i="5" s="1"/>
  <c r="AK350" i="5"/>
  <c r="AL350" i="5" s="1"/>
  <c r="AM350" i="5" s="1"/>
  <c r="AK222" i="5"/>
  <c r="AK54" i="5"/>
  <c r="AK217" i="5"/>
  <c r="AK38" i="5"/>
  <c r="AK4" i="5"/>
  <c r="AK415" i="5"/>
  <c r="AK407" i="5"/>
  <c r="AK399" i="5"/>
  <c r="AL399" i="5" s="1"/>
  <c r="AM399" i="5" s="1"/>
  <c r="AK391" i="5"/>
  <c r="AK383" i="5"/>
  <c r="AK375" i="5"/>
  <c r="AK367" i="5"/>
  <c r="AK359" i="5"/>
  <c r="AK351" i="5"/>
  <c r="AK343" i="5"/>
  <c r="AK335" i="5"/>
  <c r="AK327" i="5"/>
  <c r="AL327" i="5" s="1"/>
  <c r="AM327" i="5" s="1"/>
  <c r="AK319" i="5"/>
  <c r="AK311" i="5"/>
  <c r="AK303" i="5"/>
  <c r="AL303" i="5" s="1"/>
  <c r="AM303" i="5" s="1"/>
  <c r="AK295" i="5"/>
  <c r="AK287" i="5"/>
  <c r="AK279" i="5"/>
  <c r="AK271" i="5"/>
  <c r="AK263" i="5"/>
  <c r="AK255" i="5"/>
  <c r="AK247" i="5"/>
  <c r="AK239" i="5"/>
  <c r="AK231" i="5"/>
  <c r="AK223" i="5"/>
  <c r="AK215" i="5"/>
  <c r="AK207" i="5"/>
  <c r="AK199" i="5"/>
  <c r="AL199" i="5" s="1"/>
  <c r="AM199" i="5" s="1"/>
  <c r="AK191" i="5"/>
  <c r="AL191" i="5" s="1"/>
  <c r="AM191" i="5" s="1"/>
  <c r="AK183" i="5"/>
  <c r="AK175" i="5"/>
  <c r="AK167" i="5"/>
  <c r="AK159" i="5"/>
  <c r="AK151" i="5"/>
  <c r="AK143" i="5"/>
  <c r="AK135" i="5"/>
  <c r="AK127" i="5"/>
  <c r="AK119" i="5"/>
  <c r="AK111" i="5"/>
  <c r="AK103" i="5"/>
  <c r="AK95" i="5"/>
  <c r="AK87" i="5"/>
  <c r="AK334" i="5"/>
  <c r="AK206" i="5"/>
  <c r="AK366" i="5"/>
  <c r="AK302" i="5"/>
  <c r="AK318" i="5"/>
  <c r="AK190" i="5"/>
  <c r="AK421" i="5"/>
  <c r="AL421" i="5" s="1"/>
  <c r="AM421" i="5" s="1"/>
  <c r="AK413" i="5"/>
  <c r="AL413" i="5" s="1"/>
  <c r="AM413" i="5" s="1"/>
  <c r="AK405" i="5"/>
  <c r="AK397" i="5"/>
  <c r="AK389" i="5"/>
  <c r="AK381" i="5"/>
  <c r="AK373" i="5"/>
  <c r="AK365" i="5"/>
  <c r="AK357" i="5"/>
  <c r="AK349" i="5"/>
  <c r="AK341" i="5"/>
  <c r="AL341" i="5" s="1"/>
  <c r="AM341" i="5" s="1"/>
  <c r="AK333" i="5"/>
  <c r="AK325" i="5"/>
  <c r="AK317" i="5"/>
  <c r="AK309" i="5"/>
  <c r="AL309" i="5" s="1"/>
  <c r="AM309" i="5" s="1"/>
  <c r="AK301" i="5"/>
  <c r="AK293" i="5"/>
  <c r="AK285" i="5"/>
  <c r="AK277" i="5"/>
  <c r="AK269" i="5"/>
  <c r="AK261" i="5"/>
  <c r="AK253" i="5"/>
  <c r="AK245" i="5"/>
  <c r="AK237" i="5"/>
  <c r="AK229" i="5"/>
  <c r="AK221" i="5"/>
  <c r="AL221" i="5" s="1"/>
  <c r="AM221" i="5" s="1"/>
  <c r="AK213" i="5"/>
  <c r="AK205" i="5"/>
  <c r="AL205" i="5" s="1"/>
  <c r="AM205" i="5" s="1"/>
  <c r="AK197" i="5"/>
  <c r="AK189" i="5"/>
  <c r="AL189" i="5" s="1"/>
  <c r="AM189" i="5" s="1"/>
  <c r="AK181" i="5"/>
  <c r="AK173" i="5"/>
  <c r="AK165" i="5"/>
  <c r="AK157" i="5"/>
  <c r="AK149" i="5"/>
  <c r="AK141" i="5"/>
  <c r="AK133" i="5"/>
  <c r="AK125" i="5"/>
  <c r="AK117" i="5"/>
  <c r="AK109" i="5"/>
  <c r="AK101" i="5"/>
  <c r="AL101" i="5" s="1"/>
  <c r="AM101" i="5" s="1"/>
  <c r="AK93" i="5"/>
  <c r="AK85" i="5"/>
  <c r="AK77" i="5"/>
  <c r="AK69" i="5"/>
  <c r="AK61" i="5"/>
  <c r="AK53" i="5"/>
  <c r="AK45" i="5"/>
  <c r="AK37" i="5"/>
  <c r="AK29" i="5"/>
  <c r="AK21" i="5"/>
  <c r="AK13" i="5"/>
  <c r="AK5" i="5"/>
  <c r="AK435" i="5"/>
  <c r="AL435" i="5" s="1"/>
  <c r="AK414" i="5"/>
  <c r="AL414" i="5" s="1"/>
  <c r="AM414" i="5" s="1"/>
  <c r="AK286" i="5"/>
  <c r="AK14" i="5"/>
  <c r="AK174" i="5"/>
  <c r="AK238" i="5"/>
  <c r="AK102" i="5"/>
  <c r="AK409" i="5"/>
  <c r="AK281" i="5"/>
  <c r="AK153" i="5"/>
  <c r="AK430" i="5"/>
  <c r="AK438" i="5"/>
  <c r="AK79" i="5"/>
  <c r="AK71" i="5"/>
  <c r="AK63" i="5"/>
  <c r="AK55" i="5"/>
  <c r="AK47" i="5"/>
  <c r="AK39" i="5"/>
  <c r="AK31" i="5"/>
  <c r="AK23" i="5"/>
  <c r="AK15" i="5"/>
  <c r="AK7" i="5"/>
  <c r="AK433" i="5"/>
  <c r="AK441" i="5"/>
  <c r="AK78" i="5"/>
  <c r="AK8" i="5"/>
  <c r="AK16" i="5"/>
  <c r="AK24" i="5"/>
  <c r="AK32" i="5"/>
  <c r="AK40" i="5"/>
  <c r="AK48" i="5"/>
  <c r="AK56" i="5"/>
  <c r="AK64" i="5"/>
  <c r="AK72" i="5"/>
  <c r="AK80" i="5"/>
  <c r="AK88" i="5"/>
  <c r="AK96" i="5"/>
  <c r="AK104" i="5"/>
  <c r="AK112" i="5"/>
  <c r="AK120" i="5"/>
  <c r="AK128" i="5"/>
  <c r="AK436" i="5"/>
  <c r="AK408" i="5"/>
  <c r="AK392" i="5"/>
  <c r="AK376" i="5"/>
  <c r="AK360" i="5"/>
  <c r="AK344" i="5"/>
  <c r="AK328" i="5"/>
  <c r="AL328" i="5" s="1"/>
  <c r="AM328" i="5" s="1"/>
  <c r="AK312" i="5"/>
  <c r="AK296" i="5"/>
  <c r="AK280" i="5"/>
  <c r="AK264" i="5"/>
  <c r="AK248" i="5"/>
  <c r="AK232" i="5"/>
  <c r="AK216" i="5"/>
  <c r="AK200" i="5"/>
  <c r="AK184" i="5"/>
  <c r="AL184" i="5" s="1"/>
  <c r="AM184" i="5" s="1"/>
  <c r="AK168" i="5"/>
  <c r="AK152" i="5"/>
  <c r="AK136" i="5"/>
  <c r="AK94" i="5"/>
  <c r="AK73" i="5"/>
  <c r="AK30" i="5"/>
  <c r="AK9" i="5"/>
  <c r="AK419" i="5"/>
  <c r="AK411" i="5"/>
  <c r="AK403" i="5"/>
  <c r="AK395" i="5"/>
  <c r="AK387" i="5"/>
  <c r="AK379" i="5"/>
  <c r="AK371" i="5"/>
  <c r="AK363" i="5"/>
  <c r="AK355" i="5"/>
  <c r="AK347" i="5"/>
  <c r="AK339" i="5"/>
  <c r="AK331" i="5"/>
  <c r="AL331" i="5" s="1"/>
  <c r="AM331" i="5" s="1"/>
  <c r="AK323" i="5"/>
  <c r="AL323" i="5" s="1"/>
  <c r="AM323" i="5" s="1"/>
  <c r="AK315" i="5"/>
  <c r="AL315" i="5" s="1"/>
  <c r="AM315" i="5" s="1"/>
  <c r="AK307" i="5"/>
  <c r="AL307" i="5" s="1"/>
  <c r="AM307" i="5" s="1"/>
  <c r="AK299" i="5"/>
  <c r="AK291" i="5"/>
  <c r="AK283" i="5"/>
  <c r="AK275" i="5"/>
  <c r="AK267" i="5"/>
  <c r="AK259" i="5"/>
  <c r="AK251" i="5"/>
  <c r="AK243" i="5"/>
  <c r="AL243" i="5" s="1"/>
  <c r="AM243" i="5" s="1"/>
  <c r="AK235" i="5"/>
  <c r="AK227" i="5"/>
  <c r="AL227" i="5" s="1"/>
  <c r="AM227" i="5" s="1"/>
  <c r="AK219" i="5"/>
  <c r="AK211" i="5"/>
  <c r="AK203" i="5"/>
  <c r="AK195" i="5"/>
  <c r="AK187" i="5"/>
  <c r="AL187" i="5" s="1"/>
  <c r="AM187" i="5" s="1"/>
  <c r="AK179" i="5"/>
  <c r="AK171" i="5"/>
  <c r="AK163" i="5"/>
  <c r="AK155" i="5"/>
  <c r="AK147" i="5"/>
  <c r="AK139" i="5"/>
  <c r="AK131" i="5"/>
  <c r="AK123" i="5"/>
  <c r="AK115" i="5"/>
  <c r="AK107" i="5"/>
  <c r="AK99" i="5"/>
  <c r="AK91" i="5"/>
  <c r="AK83" i="5"/>
  <c r="AK75" i="5"/>
  <c r="AK67" i="5"/>
  <c r="AK59" i="5"/>
  <c r="AK51" i="5"/>
  <c r="AK43" i="5"/>
  <c r="AK35" i="5"/>
  <c r="AK27" i="5"/>
  <c r="AK19" i="5"/>
  <c r="AK11" i="5"/>
  <c r="AK422" i="5"/>
  <c r="AK406" i="5"/>
  <c r="AL406" i="5" s="1"/>
  <c r="AM406" i="5" s="1"/>
  <c r="AK390" i="5"/>
  <c r="AK374" i="5"/>
  <c r="AK358" i="5"/>
  <c r="AK342" i="5"/>
  <c r="AK326" i="5"/>
  <c r="AL326" i="5" s="1"/>
  <c r="AM326" i="5" s="1"/>
  <c r="AK310" i="5"/>
  <c r="AK294" i="5"/>
  <c r="AK278" i="5"/>
  <c r="AL278" i="5" s="1"/>
  <c r="AM278" i="5" s="1"/>
  <c r="AK262" i="5"/>
  <c r="AK246" i="5"/>
  <c r="AK230" i="5"/>
  <c r="AK214" i="5"/>
  <c r="AK198" i="5"/>
  <c r="AK182" i="5"/>
  <c r="AK166" i="5"/>
  <c r="AK150" i="5"/>
  <c r="AK134" i="5"/>
  <c r="AK70" i="5"/>
  <c r="AK6" i="5"/>
  <c r="AK418" i="5"/>
  <c r="AL418" i="5" s="1"/>
  <c r="AM418" i="5" s="1"/>
  <c r="AK410" i="5"/>
  <c r="AK402" i="5"/>
  <c r="AK394" i="5"/>
  <c r="AK386" i="5"/>
  <c r="AK378" i="5"/>
  <c r="AK370" i="5"/>
  <c r="AK362" i="5"/>
  <c r="AL362" i="5" s="1"/>
  <c r="AM362" i="5" s="1"/>
  <c r="AK354" i="5"/>
  <c r="AK346" i="5"/>
  <c r="AK338" i="5"/>
  <c r="AK330" i="5"/>
  <c r="AK322" i="5"/>
  <c r="AK314" i="5"/>
  <c r="AL314" i="5" s="1"/>
  <c r="AM314" i="5" s="1"/>
  <c r="AK306" i="5"/>
  <c r="AK298" i="5"/>
  <c r="AL298" i="5" s="1"/>
  <c r="AM298" i="5" s="1"/>
  <c r="AK290" i="5"/>
  <c r="AK282" i="5"/>
  <c r="AK274" i="5"/>
  <c r="AK266" i="5"/>
  <c r="AK258" i="5"/>
  <c r="AK250" i="5"/>
  <c r="AK242" i="5"/>
  <c r="AK234" i="5"/>
  <c r="AK226" i="5"/>
  <c r="AK218" i="5"/>
  <c r="AK210" i="5"/>
  <c r="AK202" i="5"/>
  <c r="AL202" i="5" s="1"/>
  <c r="AM202" i="5" s="1"/>
  <c r="AK194" i="5"/>
  <c r="AK186" i="5"/>
  <c r="AK178" i="5"/>
  <c r="AK170" i="5"/>
  <c r="AK162" i="5"/>
  <c r="AK154" i="5"/>
  <c r="AK146" i="5"/>
  <c r="AK138" i="5"/>
  <c r="AK130" i="5"/>
  <c r="AK122" i="5"/>
  <c r="AK114" i="5"/>
  <c r="AK106" i="5"/>
  <c r="AK98" i="5"/>
  <c r="AK90" i="5"/>
  <c r="AK82" i="5"/>
  <c r="AK74" i="5"/>
  <c r="AK66" i="5"/>
  <c r="AK58" i="5"/>
  <c r="AK50" i="5"/>
  <c r="AK42" i="5"/>
  <c r="AK34" i="5"/>
  <c r="AK26" i="5"/>
  <c r="AK18" i="5"/>
  <c r="AK10" i="5"/>
  <c r="AK110" i="5"/>
  <c r="AK46" i="5"/>
  <c r="AK431" i="5"/>
  <c r="AK86" i="5"/>
  <c r="AK22" i="5"/>
  <c r="AK434" i="5"/>
  <c r="AK432" i="5"/>
  <c r="AK440" i="5"/>
  <c r="AL440" i="5" s="1"/>
  <c r="AK416" i="5"/>
  <c r="AK400" i="5"/>
  <c r="AK384" i="5"/>
  <c r="AK368" i="5"/>
  <c r="AK352" i="5"/>
  <c r="AK336" i="5"/>
  <c r="AK320" i="5"/>
  <c r="AK304" i="5"/>
  <c r="AK288" i="5"/>
  <c r="AK272" i="5"/>
  <c r="AK256" i="5"/>
  <c r="AK240" i="5"/>
  <c r="AL240" i="5" s="1"/>
  <c r="AM240" i="5" s="1"/>
  <c r="AK224" i="5"/>
  <c r="AK208" i="5"/>
  <c r="AK192" i="5"/>
  <c r="AK176" i="5"/>
  <c r="AK160" i="5"/>
  <c r="AK144" i="5"/>
  <c r="AK126" i="5"/>
  <c r="AK62" i="5"/>
  <c r="AK437" i="5"/>
  <c r="AK442" i="5"/>
  <c r="AL424" i="5" l="1"/>
  <c r="AM17" i="5"/>
  <c r="AC424" i="5" l="1"/>
  <c r="N442" i="5" l="1"/>
  <c r="N441" i="5"/>
  <c r="N440" i="5"/>
  <c r="N439" i="5"/>
  <c r="N438" i="5"/>
  <c r="N437" i="5"/>
  <c r="N436" i="5"/>
  <c r="N435" i="5"/>
  <c r="N434" i="5"/>
  <c r="N433" i="5"/>
  <c r="N432" i="5"/>
  <c r="N431" i="5"/>
  <c r="N430" i="5"/>
  <c r="N427" i="5"/>
  <c r="N426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5" i="5"/>
  <c r="N6" i="5"/>
  <c r="N7" i="5"/>
  <c r="N8" i="5"/>
  <c r="N9" i="5"/>
  <c r="N10" i="5"/>
  <c r="N11" i="5"/>
  <c r="N12" i="5"/>
  <c r="N13" i="5"/>
  <c r="N14" i="5"/>
  <c r="N15" i="5"/>
  <c r="N4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7" i="5"/>
  <c r="E426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5" i="5"/>
  <c r="E4" i="5"/>
  <c r="I442" i="5"/>
  <c r="H442" i="5"/>
  <c r="I441" i="5"/>
  <c r="H441" i="5"/>
  <c r="I440" i="5"/>
  <c r="H440" i="5"/>
  <c r="I439" i="5"/>
  <c r="H439" i="5"/>
  <c r="I438" i="5"/>
  <c r="H438" i="5"/>
  <c r="I437" i="5"/>
  <c r="H437" i="5"/>
  <c r="I436" i="5"/>
  <c r="H436" i="5"/>
  <c r="I435" i="5"/>
  <c r="H435" i="5"/>
  <c r="I434" i="5"/>
  <c r="H434" i="5"/>
  <c r="I433" i="5"/>
  <c r="H433" i="5"/>
  <c r="I432" i="5"/>
  <c r="H432" i="5"/>
  <c r="I431" i="5"/>
  <c r="H431" i="5"/>
  <c r="I430" i="5"/>
  <c r="H430" i="5"/>
  <c r="I427" i="5"/>
  <c r="H427" i="5"/>
  <c r="I426" i="5"/>
  <c r="H426" i="5"/>
  <c r="H5" i="5"/>
  <c r="I5" i="5"/>
  <c r="H6" i="5"/>
  <c r="I6" i="5"/>
  <c r="H7" i="5"/>
  <c r="I7" i="5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H25" i="5"/>
  <c r="O25" i="5" s="1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I32" i="5"/>
  <c r="H33" i="5"/>
  <c r="O33" i="5" s="1"/>
  <c r="I33" i="5"/>
  <c r="H34" i="5"/>
  <c r="I34" i="5"/>
  <c r="H35" i="5"/>
  <c r="I35" i="5"/>
  <c r="H36" i="5"/>
  <c r="I36" i="5"/>
  <c r="H37" i="5"/>
  <c r="I37" i="5"/>
  <c r="H38" i="5"/>
  <c r="I38" i="5"/>
  <c r="H39" i="5"/>
  <c r="I39" i="5"/>
  <c r="H40" i="5"/>
  <c r="I40" i="5"/>
  <c r="H41" i="5"/>
  <c r="I41" i="5"/>
  <c r="H42" i="5"/>
  <c r="I42" i="5"/>
  <c r="H43" i="5"/>
  <c r="I43" i="5"/>
  <c r="H44" i="5"/>
  <c r="I44" i="5"/>
  <c r="H45" i="5"/>
  <c r="I45" i="5"/>
  <c r="H46" i="5"/>
  <c r="I46" i="5"/>
  <c r="H47" i="5"/>
  <c r="I47" i="5"/>
  <c r="H48" i="5"/>
  <c r="I48" i="5"/>
  <c r="H49" i="5"/>
  <c r="I49" i="5"/>
  <c r="H50" i="5"/>
  <c r="I50" i="5"/>
  <c r="H51" i="5"/>
  <c r="I51" i="5"/>
  <c r="H52" i="5"/>
  <c r="I52" i="5"/>
  <c r="H53" i="5"/>
  <c r="I53" i="5"/>
  <c r="H54" i="5"/>
  <c r="I54" i="5"/>
  <c r="H55" i="5"/>
  <c r="I55" i="5"/>
  <c r="H56" i="5"/>
  <c r="I56" i="5"/>
  <c r="H57" i="5"/>
  <c r="O57" i="5" s="1"/>
  <c r="I57" i="5"/>
  <c r="H58" i="5"/>
  <c r="I58" i="5"/>
  <c r="H59" i="5"/>
  <c r="I59" i="5"/>
  <c r="H60" i="5"/>
  <c r="I60" i="5"/>
  <c r="H61" i="5"/>
  <c r="I61" i="5"/>
  <c r="H62" i="5"/>
  <c r="I62" i="5"/>
  <c r="H63" i="5"/>
  <c r="I63" i="5"/>
  <c r="H64" i="5"/>
  <c r="I64" i="5"/>
  <c r="H65" i="5"/>
  <c r="O65" i="5" s="1"/>
  <c r="I65" i="5"/>
  <c r="H66" i="5"/>
  <c r="I66" i="5"/>
  <c r="H67" i="5"/>
  <c r="I67" i="5"/>
  <c r="H68" i="5"/>
  <c r="I68" i="5"/>
  <c r="H69" i="5"/>
  <c r="I69" i="5"/>
  <c r="H70" i="5"/>
  <c r="I70" i="5"/>
  <c r="H71" i="5"/>
  <c r="I71" i="5"/>
  <c r="H72" i="5"/>
  <c r="I72" i="5"/>
  <c r="H73" i="5"/>
  <c r="I73" i="5"/>
  <c r="H74" i="5"/>
  <c r="I74" i="5"/>
  <c r="H75" i="5"/>
  <c r="I75" i="5"/>
  <c r="H76" i="5"/>
  <c r="I76" i="5"/>
  <c r="H77" i="5"/>
  <c r="I77" i="5"/>
  <c r="H78" i="5"/>
  <c r="I78" i="5"/>
  <c r="H79" i="5"/>
  <c r="I79" i="5"/>
  <c r="H80" i="5"/>
  <c r="I80" i="5"/>
  <c r="H81" i="5"/>
  <c r="O81" i="5" s="1"/>
  <c r="I81" i="5"/>
  <c r="H82" i="5"/>
  <c r="I82" i="5"/>
  <c r="H83" i="5"/>
  <c r="I83" i="5"/>
  <c r="H84" i="5"/>
  <c r="I84" i="5"/>
  <c r="H85" i="5"/>
  <c r="I85" i="5"/>
  <c r="H86" i="5"/>
  <c r="I86" i="5"/>
  <c r="H87" i="5"/>
  <c r="I87" i="5"/>
  <c r="H88" i="5"/>
  <c r="I88" i="5"/>
  <c r="H89" i="5"/>
  <c r="O89" i="5" s="1"/>
  <c r="I89" i="5"/>
  <c r="H90" i="5"/>
  <c r="I90" i="5"/>
  <c r="H91" i="5"/>
  <c r="I91" i="5"/>
  <c r="H92" i="5"/>
  <c r="I92" i="5"/>
  <c r="H93" i="5"/>
  <c r="I93" i="5"/>
  <c r="H94" i="5"/>
  <c r="I94" i="5"/>
  <c r="H95" i="5"/>
  <c r="I95" i="5"/>
  <c r="H96" i="5"/>
  <c r="I96" i="5"/>
  <c r="H97" i="5"/>
  <c r="O97" i="5" s="1"/>
  <c r="I97" i="5"/>
  <c r="H98" i="5"/>
  <c r="I98" i="5"/>
  <c r="H99" i="5"/>
  <c r="I99" i="5"/>
  <c r="H100" i="5"/>
  <c r="I100" i="5"/>
  <c r="H101" i="5"/>
  <c r="I101" i="5"/>
  <c r="H102" i="5"/>
  <c r="I102" i="5"/>
  <c r="H103" i="5"/>
  <c r="I103" i="5"/>
  <c r="H104" i="5"/>
  <c r="I104" i="5"/>
  <c r="H105" i="5"/>
  <c r="I105" i="5"/>
  <c r="H106" i="5"/>
  <c r="I106" i="5"/>
  <c r="H107" i="5"/>
  <c r="I107" i="5"/>
  <c r="H108" i="5"/>
  <c r="I108" i="5"/>
  <c r="H109" i="5"/>
  <c r="I109" i="5"/>
  <c r="H110" i="5"/>
  <c r="I110" i="5"/>
  <c r="H111" i="5"/>
  <c r="I111" i="5"/>
  <c r="H112" i="5"/>
  <c r="I112" i="5"/>
  <c r="H113" i="5"/>
  <c r="I113" i="5"/>
  <c r="H114" i="5"/>
  <c r="I114" i="5"/>
  <c r="H115" i="5"/>
  <c r="I115" i="5"/>
  <c r="H116" i="5"/>
  <c r="I116" i="5"/>
  <c r="H117" i="5"/>
  <c r="I117" i="5"/>
  <c r="H118" i="5"/>
  <c r="I118" i="5"/>
  <c r="H119" i="5"/>
  <c r="I119" i="5"/>
  <c r="H120" i="5"/>
  <c r="I120" i="5"/>
  <c r="H121" i="5"/>
  <c r="I121" i="5"/>
  <c r="H122" i="5"/>
  <c r="I122" i="5"/>
  <c r="H123" i="5"/>
  <c r="I123" i="5"/>
  <c r="H124" i="5"/>
  <c r="I124" i="5"/>
  <c r="H125" i="5"/>
  <c r="I125" i="5"/>
  <c r="H126" i="5"/>
  <c r="I126" i="5"/>
  <c r="H127" i="5"/>
  <c r="I127" i="5"/>
  <c r="H128" i="5"/>
  <c r="I128" i="5"/>
  <c r="H129" i="5"/>
  <c r="I129" i="5"/>
  <c r="H130" i="5"/>
  <c r="I130" i="5"/>
  <c r="H131" i="5"/>
  <c r="I131" i="5"/>
  <c r="H132" i="5"/>
  <c r="I132" i="5"/>
  <c r="H133" i="5"/>
  <c r="I133" i="5"/>
  <c r="H134" i="5"/>
  <c r="I134" i="5"/>
  <c r="H135" i="5"/>
  <c r="I135" i="5"/>
  <c r="H136" i="5"/>
  <c r="I136" i="5"/>
  <c r="H137" i="5"/>
  <c r="I137" i="5"/>
  <c r="H138" i="5"/>
  <c r="I138" i="5"/>
  <c r="H139" i="5"/>
  <c r="I139" i="5"/>
  <c r="H140" i="5"/>
  <c r="I140" i="5"/>
  <c r="H141" i="5"/>
  <c r="I141" i="5"/>
  <c r="H142" i="5"/>
  <c r="I142" i="5"/>
  <c r="H143" i="5"/>
  <c r="I143" i="5"/>
  <c r="H144" i="5"/>
  <c r="I144" i="5"/>
  <c r="H145" i="5"/>
  <c r="I145" i="5"/>
  <c r="H146" i="5"/>
  <c r="I146" i="5"/>
  <c r="H147" i="5"/>
  <c r="I147" i="5"/>
  <c r="H148" i="5"/>
  <c r="I148" i="5"/>
  <c r="H149" i="5"/>
  <c r="I149" i="5"/>
  <c r="H150" i="5"/>
  <c r="I150" i="5"/>
  <c r="H151" i="5"/>
  <c r="I151" i="5"/>
  <c r="H152" i="5"/>
  <c r="I152" i="5"/>
  <c r="H153" i="5"/>
  <c r="O153" i="5" s="1"/>
  <c r="I153" i="5"/>
  <c r="H154" i="5"/>
  <c r="I154" i="5"/>
  <c r="H155" i="5"/>
  <c r="I155" i="5"/>
  <c r="H156" i="5"/>
  <c r="I156" i="5"/>
  <c r="H157" i="5"/>
  <c r="I157" i="5"/>
  <c r="H158" i="5"/>
  <c r="I158" i="5"/>
  <c r="H159" i="5"/>
  <c r="I159" i="5"/>
  <c r="H160" i="5"/>
  <c r="I160" i="5"/>
  <c r="H161" i="5"/>
  <c r="O161" i="5" s="1"/>
  <c r="I161" i="5"/>
  <c r="H162" i="5"/>
  <c r="I162" i="5"/>
  <c r="H163" i="5"/>
  <c r="I163" i="5"/>
  <c r="H164" i="5"/>
  <c r="I164" i="5"/>
  <c r="H165" i="5"/>
  <c r="I165" i="5"/>
  <c r="H166" i="5"/>
  <c r="I166" i="5"/>
  <c r="H167" i="5"/>
  <c r="I167" i="5"/>
  <c r="H168" i="5"/>
  <c r="I168" i="5"/>
  <c r="H169" i="5"/>
  <c r="I169" i="5"/>
  <c r="H170" i="5"/>
  <c r="I170" i="5"/>
  <c r="H171" i="5"/>
  <c r="I171" i="5"/>
  <c r="H172" i="5"/>
  <c r="I172" i="5"/>
  <c r="H173" i="5"/>
  <c r="I173" i="5"/>
  <c r="H174" i="5"/>
  <c r="I174" i="5"/>
  <c r="H175" i="5"/>
  <c r="I175" i="5"/>
  <c r="H176" i="5"/>
  <c r="I176" i="5"/>
  <c r="H177" i="5"/>
  <c r="I177" i="5"/>
  <c r="H178" i="5"/>
  <c r="I178" i="5"/>
  <c r="H179" i="5"/>
  <c r="I179" i="5"/>
  <c r="H180" i="5"/>
  <c r="I180" i="5"/>
  <c r="H181" i="5"/>
  <c r="I181" i="5"/>
  <c r="H182" i="5"/>
  <c r="I182" i="5"/>
  <c r="H183" i="5"/>
  <c r="I183" i="5"/>
  <c r="H184" i="5"/>
  <c r="I184" i="5"/>
  <c r="H185" i="5"/>
  <c r="I185" i="5"/>
  <c r="H186" i="5"/>
  <c r="I186" i="5"/>
  <c r="H187" i="5"/>
  <c r="I187" i="5"/>
  <c r="H188" i="5"/>
  <c r="I188" i="5"/>
  <c r="H189" i="5"/>
  <c r="I189" i="5"/>
  <c r="H190" i="5"/>
  <c r="I190" i="5"/>
  <c r="H191" i="5"/>
  <c r="I191" i="5"/>
  <c r="H192" i="5"/>
  <c r="I192" i="5"/>
  <c r="H193" i="5"/>
  <c r="I193" i="5"/>
  <c r="H194" i="5"/>
  <c r="I194" i="5"/>
  <c r="H195" i="5"/>
  <c r="I195" i="5"/>
  <c r="H196" i="5"/>
  <c r="I196" i="5"/>
  <c r="H197" i="5"/>
  <c r="I197" i="5"/>
  <c r="H198" i="5"/>
  <c r="I198" i="5"/>
  <c r="H199" i="5"/>
  <c r="I199" i="5"/>
  <c r="H200" i="5"/>
  <c r="I200" i="5"/>
  <c r="H201" i="5"/>
  <c r="I201" i="5"/>
  <c r="H202" i="5"/>
  <c r="I202" i="5"/>
  <c r="H203" i="5"/>
  <c r="I203" i="5"/>
  <c r="H204" i="5"/>
  <c r="I204" i="5"/>
  <c r="H205" i="5"/>
  <c r="I205" i="5"/>
  <c r="H206" i="5"/>
  <c r="I206" i="5"/>
  <c r="H207" i="5"/>
  <c r="I207" i="5"/>
  <c r="H208" i="5"/>
  <c r="I208" i="5"/>
  <c r="H209" i="5"/>
  <c r="I209" i="5"/>
  <c r="H210" i="5"/>
  <c r="I210" i="5"/>
  <c r="H211" i="5"/>
  <c r="I211" i="5"/>
  <c r="H212" i="5"/>
  <c r="I212" i="5"/>
  <c r="H213" i="5"/>
  <c r="I213" i="5"/>
  <c r="H214" i="5"/>
  <c r="I214" i="5"/>
  <c r="H215" i="5"/>
  <c r="I215" i="5"/>
  <c r="H216" i="5"/>
  <c r="I216" i="5"/>
  <c r="H217" i="5"/>
  <c r="I217" i="5"/>
  <c r="H218" i="5"/>
  <c r="I218" i="5"/>
  <c r="H219" i="5"/>
  <c r="I219" i="5"/>
  <c r="H220" i="5"/>
  <c r="I220" i="5"/>
  <c r="H221" i="5"/>
  <c r="I221" i="5"/>
  <c r="H222" i="5"/>
  <c r="I222" i="5"/>
  <c r="H223" i="5"/>
  <c r="I223" i="5"/>
  <c r="H224" i="5"/>
  <c r="I224" i="5"/>
  <c r="H225" i="5"/>
  <c r="I225" i="5"/>
  <c r="H226" i="5"/>
  <c r="I226" i="5"/>
  <c r="H227" i="5"/>
  <c r="I227" i="5"/>
  <c r="H228" i="5"/>
  <c r="I228" i="5"/>
  <c r="H229" i="5"/>
  <c r="I229" i="5"/>
  <c r="H230" i="5"/>
  <c r="I230" i="5"/>
  <c r="H231" i="5"/>
  <c r="I231" i="5"/>
  <c r="H232" i="5"/>
  <c r="I232" i="5"/>
  <c r="H233" i="5"/>
  <c r="I233" i="5"/>
  <c r="H234" i="5"/>
  <c r="I234" i="5"/>
  <c r="H235" i="5"/>
  <c r="I235" i="5"/>
  <c r="H236" i="5"/>
  <c r="I236" i="5"/>
  <c r="H237" i="5"/>
  <c r="I237" i="5"/>
  <c r="H238" i="5"/>
  <c r="I238" i="5"/>
  <c r="H239" i="5"/>
  <c r="I239" i="5"/>
  <c r="H240" i="5"/>
  <c r="I240" i="5"/>
  <c r="H241" i="5"/>
  <c r="I241" i="5"/>
  <c r="H242" i="5"/>
  <c r="I242" i="5"/>
  <c r="H243" i="5"/>
  <c r="I243" i="5"/>
  <c r="H244" i="5"/>
  <c r="I244" i="5"/>
  <c r="H245" i="5"/>
  <c r="I245" i="5"/>
  <c r="H246" i="5"/>
  <c r="I246" i="5"/>
  <c r="H247" i="5"/>
  <c r="I247" i="5"/>
  <c r="H248" i="5"/>
  <c r="I248" i="5"/>
  <c r="H249" i="5"/>
  <c r="I249" i="5"/>
  <c r="H250" i="5"/>
  <c r="I250" i="5"/>
  <c r="H251" i="5"/>
  <c r="I251" i="5"/>
  <c r="H252" i="5"/>
  <c r="I252" i="5"/>
  <c r="H253" i="5"/>
  <c r="I253" i="5"/>
  <c r="H254" i="5"/>
  <c r="I254" i="5"/>
  <c r="H255" i="5"/>
  <c r="I255" i="5"/>
  <c r="H256" i="5"/>
  <c r="I256" i="5"/>
  <c r="H257" i="5"/>
  <c r="I257" i="5"/>
  <c r="H258" i="5"/>
  <c r="I258" i="5"/>
  <c r="H259" i="5"/>
  <c r="I259" i="5"/>
  <c r="H260" i="5"/>
  <c r="I260" i="5"/>
  <c r="H261" i="5"/>
  <c r="I261" i="5"/>
  <c r="H262" i="5"/>
  <c r="I262" i="5"/>
  <c r="H263" i="5"/>
  <c r="I263" i="5"/>
  <c r="H264" i="5"/>
  <c r="I264" i="5"/>
  <c r="H265" i="5"/>
  <c r="I265" i="5"/>
  <c r="H266" i="5"/>
  <c r="I266" i="5"/>
  <c r="H267" i="5"/>
  <c r="I267" i="5"/>
  <c r="H268" i="5"/>
  <c r="I268" i="5"/>
  <c r="H269" i="5"/>
  <c r="I269" i="5"/>
  <c r="H270" i="5"/>
  <c r="I270" i="5"/>
  <c r="H271" i="5"/>
  <c r="I271" i="5"/>
  <c r="H272" i="5"/>
  <c r="I272" i="5"/>
  <c r="H273" i="5"/>
  <c r="I273" i="5"/>
  <c r="H274" i="5"/>
  <c r="I274" i="5"/>
  <c r="H275" i="5"/>
  <c r="I275" i="5"/>
  <c r="H276" i="5"/>
  <c r="I276" i="5"/>
  <c r="H277" i="5"/>
  <c r="I277" i="5"/>
  <c r="H278" i="5"/>
  <c r="I278" i="5"/>
  <c r="H279" i="5"/>
  <c r="I279" i="5"/>
  <c r="H280" i="5"/>
  <c r="I280" i="5"/>
  <c r="H281" i="5"/>
  <c r="I281" i="5"/>
  <c r="H282" i="5"/>
  <c r="I282" i="5"/>
  <c r="H283" i="5"/>
  <c r="I283" i="5"/>
  <c r="H284" i="5"/>
  <c r="I284" i="5"/>
  <c r="H285" i="5"/>
  <c r="I285" i="5"/>
  <c r="H286" i="5"/>
  <c r="I286" i="5"/>
  <c r="H287" i="5"/>
  <c r="I287" i="5"/>
  <c r="H288" i="5"/>
  <c r="I288" i="5"/>
  <c r="H289" i="5"/>
  <c r="I289" i="5"/>
  <c r="H290" i="5"/>
  <c r="I290" i="5"/>
  <c r="H291" i="5"/>
  <c r="I291" i="5"/>
  <c r="H292" i="5"/>
  <c r="I292" i="5"/>
  <c r="H293" i="5"/>
  <c r="I293" i="5"/>
  <c r="H294" i="5"/>
  <c r="I294" i="5"/>
  <c r="H295" i="5"/>
  <c r="I295" i="5"/>
  <c r="H296" i="5"/>
  <c r="I296" i="5"/>
  <c r="H297" i="5"/>
  <c r="I297" i="5"/>
  <c r="H298" i="5"/>
  <c r="I298" i="5"/>
  <c r="H299" i="5"/>
  <c r="I299" i="5"/>
  <c r="H300" i="5"/>
  <c r="I300" i="5"/>
  <c r="H301" i="5"/>
  <c r="I301" i="5"/>
  <c r="H302" i="5"/>
  <c r="I302" i="5"/>
  <c r="H303" i="5"/>
  <c r="I303" i="5"/>
  <c r="H304" i="5"/>
  <c r="I304" i="5"/>
  <c r="H305" i="5"/>
  <c r="I305" i="5"/>
  <c r="H306" i="5"/>
  <c r="I306" i="5"/>
  <c r="H307" i="5"/>
  <c r="I307" i="5"/>
  <c r="H308" i="5"/>
  <c r="I308" i="5"/>
  <c r="H309" i="5"/>
  <c r="I309" i="5"/>
  <c r="H310" i="5"/>
  <c r="I310" i="5"/>
  <c r="H311" i="5"/>
  <c r="I311" i="5"/>
  <c r="H312" i="5"/>
  <c r="I312" i="5"/>
  <c r="H313" i="5"/>
  <c r="I313" i="5"/>
  <c r="H314" i="5"/>
  <c r="I314" i="5"/>
  <c r="H315" i="5"/>
  <c r="I315" i="5"/>
  <c r="H316" i="5"/>
  <c r="I316" i="5"/>
  <c r="H317" i="5"/>
  <c r="I317" i="5"/>
  <c r="H318" i="5"/>
  <c r="I318" i="5"/>
  <c r="H319" i="5"/>
  <c r="I319" i="5"/>
  <c r="H320" i="5"/>
  <c r="I320" i="5"/>
  <c r="H321" i="5"/>
  <c r="I321" i="5"/>
  <c r="H322" i="5"/>
  <c r="I322" i="5"/>
  <c r="H323" i="5"/>
  <c r="I323" i="5"/>
  <c r="H324" i="5"/>
  <c r="I324" i="5"/>
  <c r="H325" i="5"/>
  <c r="I325" i="5"/>
  <c r="H326" i="5"/>
  <c r="I326" i="5"/>
  <c r="H327" i="5"/>
  <c r="I327" i="5"/>
  <c r="H328" i="5"/>
  <c r="I328" i="5"/>
  <c r="H329" i="5"/>
  <c r="I329" i="5"/>
  <c r="H330" i="5"/>
  <c r="I330" i="5"/>
  <c r="H331" i="5"/>
  <c r="I331" i="5"/>
  <c r="H332" i="5"/>
  <c r="I332" i="5"/>
  <c r="H333" i="5"/>
  <c r="I333" i="5"/>
  <c r="H334" i="5"/>
  <c r="I334" i="5"/>
  <c r="H335" i="5"/>
  <c r="I335" i="5"/>
  <c r="H336" i="5"/>
  <c r="I336" i="5"/>
  <c r="H337" i="5"/>
  <c r="I337" i="5"/>
  <c r="H338" i="5"/>
  <c r="I338" i="5"/>
  <c r="H339" i="5"/>
  <c r="I339" i="5"/>
  <c r="H340" i="5"/>
  <c r="I340" i="5"/>
  <c r="H341" i="5"/>
  <c r="I341" i="5"/>
  <c r="H342" i="5"/>
  <c r="I342" i="5"/>
  <c r="H343" i="5"/>
  <c r="I343" i="5"/>
  <c r="H344" i="5"/>
  <c r="I344" i="5"/>
  <c r="H345" i="5"/>
  <c r="I345" i="5"/>
  <c r="H346" i="5"/>
  <c r="I346" i="5"/>
  <c r="H347" i="5"/>
  <c r="I347" i="5"/>
  <c r="H348" i="5"/>
  <c r="I348" i="5"/>
  <c r="H349" i="5"/>
  <c r="I349" i="5"/>
  <c r="H350" i="5"/>
  <c r="I350" i="5"/>
  <c r="H351" i="5"/>
  <c r="I351" i="5"/>
  <c r="H352" i="5"/>
  <c r="I352" i="5"/>
  <c r="H353" i="5"/>
  <c r="I353" i="5"/>
  <c r="H354" i="5"/>
  <c r="I354" i="5"/>
  <c r="H355" i="5"/>
  <c r="I355" i="5"/>
  <c r="H356" i="5"/>
  <c r="I356" i="5"/>
  <c r="H357" i="5"/>
  <c r="I357" i="5"/>
  <c r="H358" i="5"/>
  <c r="I358" i="5"/>
  <c r="H359" i="5"/>
  <c r="I359" i="5"/>
  <c r="H360" i="5"/>
  <c r="I360" i="5"/>
  <c r="H361" i="5"/>
  <c r="I361" i="5"/>
  <c r="H362" i="5"/>
  <c r="I362" i="5"/>
  <c r="H363" i="5"/>
  <c r="I363" i="5"/>
  <c r="H364" i="5"/>
  <c r="I364" i="5"/>
  <c r="H365" i="5"/>
  <c r="I365" i="5"/>
  <c r="H366" i="5"/>
  <c r="I366" i="5"/>
  <c r="H367" i="5"/>
  <c r="I367" i="5"/>
  <c r="H368" i="5"/>
  <c r="I368" i="5"/>
  <c r="H369" i="5"/>
  <c r="I369" i="5"/>
  <c r="H370" i="5"/>
  <c r="I370" i="5"/>
  <c r="H371" i="5"/>
  <c r="I371" i="5"/>
  <c r="H372" i="5"/>
  <c r="I372" i="5"/>
  <c r="H373" i="5"/>
  <c r="I373" i="5"/>
  <c r="H374" i="5"/>
  <c r="I374" i="5"/>
  <c r="H375" i="5"/>
  <c r="I375" i="5"/>
  <c r="H376" i="5"/>
  <c r="I376" i="5"/>
  <c r="H377" i="5"/>
  <c r="I377" i="5"/>
  <c r="H378" i="5"/>
  <c r="I378" i="5"/>
  <c r="H379" i="5"/>
  <c r="I379" i="5"/>
  <c r="H380" i="5"/>
  <c r="I380" i="5"/>
  <c r="H381" i="5"/>
  <c r="I381" i="5"/>
  <c r="H382" i="5"/>
  <c r="I382" i="5"/>
  <c r="H383" i="5"/>
  <c r="I383" i="5"/>
  <c r="H384" i="5"/>
  <c r="I384" i="5"/>
  <c r="H385" i="5"/>
  <c r="I385" i="5"/>
  <c r="H386" i="5"/>
  <c r="I386" i="5"/>
  <c r="H387" i="5"/>
  <c r="I387" i="5"/>
  <c r="H388" i="5"/>
  <c r="I388" i="5"/>
  <c r="H389" i="5"/>
  <c r="I389" i="5"/>
  <c r="H390" i="5"/>
  <c r="I390" i="5"/>
  <c r="H391" i="5"/>
  <c r="I391" i="5"/>
  <c r="H392" i="5"/>
  <c r="I392" i="5"/>
  <c r="H393" i="5"/>
  <c r="I393" i="5"/>
  <c r="H394" i="5"/>
  <c r="I394" i="5"/>
  <c r="H395" i="5"/>
  <c r="I395" i="5"/>
  <c r="H396" i="5"/>
  <c r="I396" i="5"/>
  <c r="H397" i="5"/>
  <c r="I397" i="5"/>
  <c r="H398" i="5"/>
  <c r="I398" i="5"/>
  <c r="H399" i="5"/>
  <c r="I399" i="5"/>
  <c r="H400" i="5"/>
  <c r="I400" i="5"/>
  <c r="H401" i="5"/>
  <c r="I401" i="5"/>
  <c r="H402" i="5"/>
  <c r="I402" i="5"/>
  <c r="H403" i="5"/>
  <c r="I403" i="5"/>
  <c r="H404" i="5"/>
  <c r="I404" i="5"/>
  <c r="H405" i="5"/>
  <c r="I405" i="5"/>
  <c r="H406" i="5"/>
  <c r="I406" i="5"/>
  <c r="H407" i="5"/>
  <c r="I407" i="5"/>
  <c r="H408" i="5"/>
  <c r="I408" i="5"/>
  <c r="H409" i="5"/>
  <c r="I409" i="5"/>
  <c r="H410" i="5"/>
  <c r="I410" i="5"/>
  <c r="H411" i="5"/>
  <c r="I411" i="5"/>
  <c r="H412" i="5"/>
  <c r="I412" i="5"/>
  <c r="H413" i="5"/>
  <c r="I413" i="5"/>
  <c r="H414" i="5"/>
  <c r="I414" i="5"/>
  <c r="H415" i="5"/>
  <c r="I415" i="5"/>
  <c r="H416" i="5"/>
  <c r="I416" i="5"/>
  <c r="H417" i="5"/>
  <c r="I417" i="5"/>
  <c r="H418" i="5"/>
  <c r="I418" i="5"/>
  <c r="H419" i="5"/>
  <c r="I419" i="5"/>
  <c r="H420" i="5"/>
  <c r="I420" i="5"/>
  <c r="H421" i="5"/>
  <c r="I421" i="5"/>
  <c r="H422" i="5"/>
  <c r="I422" i="5"/>
  <c r="I4" i="5"/>
  <c r="H4" i="5"/>
  <c r="O417" i="5" l="1"/>
  <c r="O409" i="5"/>
  <c r="O401" i="5"/>
  <c r="O393" i="5"/>
  <c r="O385" i="5"/>
  <c r="O377" i="5"/>
  <c r="O369" i="5"/>
  <c r="O361" i="5"/>
  <c r="O353" i="5"/>
  <c r="O337" i="5"/>
  <c r="O329" i="5"/>
  <c r="O313" i="5"/>
  <c r="O305" i="5"/>
  <c r="O289" i="5"/>
  <c r="O281" i="5"/>
  <c r="O225" i="5"/>
  <c r="O217" i="5"/>
  <c r="O209" i="5"/>
  <c r="O193" i="5"/>
  <c r="O185" i="5"/>
  <c r="O56" i="5"/>
  <c r="O48" i="5"/>
  <c r="O40" i="5"/>
  <c r="O16" i="5"/>
  <c r="O60" i="5"/>
  <c r="O44" i="5"/>
  <c r="O28" i="5"/>
  <c r="O8" i="5"/>
  <c r="O301" i="5"/>
  <c r="O293" i="5"/>
  <c r="O277" i="5"/>
  <c r="O261" i="5"/>
  <c r="O245" i="5"/>
  <c r="O229" i="5"/>
  <c r="O213" i="5"/>
  <c r="O165" i="5"/>
  <c r="O133" i="5"/>
  <c r="O101" i="5"/>
  <c r="O37" i="5"/>
  <c r="O21" i="5"/>
  <c r="O10" i="5"/>
  <c r="J410" i="5"/>
  <c r="K410" i="5" s="1"/>
  <c r="J390" i="5"/>
  <c r="K390" i="5" s="1"/>
  <c r="J382" i="5"/>
  <c r="K382" i="5" s="1"/>
  <c r="J370" i="5"/>
  <c r="K370" i="5" s="1"/>
  <c r="J366" i="5"/>
  <c r="K366" i="5" s="1"/>
  <c r="J362" i="5"/>
  <c r="K362" i="5" s="1"/>
  <c r="J358" i="5"/>
  <c r="K358" i="5" s="1"/>
  <c r="J354" i="5"/>
  <c r="K354" i="5" s="1"/>
  <c r="J422" i="5"/>
  <c r="K422" i="5" s="1"/>
  <c r="J402" i="5"/>
  <c r="K402" i="5" s="1"/>
  <c r="J394" i="5"/>
  <c r="K394" i="5" s="1"/>
  <c r="J406" i="5"/>
  <c r="K406" i="5" s="1"/>
  <c r="J378" i="5"/>
  <c r="K378" i="5" s="1"/>
  <c r="O159" i="5"/>
  <c r="J414" i="5"/>
  <c r="K414" i="5" s="1"/>
  <c r="J386" i="5"/>
  <c r="K386" i="5" s="1"/>
  <c r="J418" i="5"/>
  <c r="K418" i="5" s="1"/>
  <c r="J398" i="5"/>
  <c r="K398" i="5" s="1"/>
  <c r="J374" i="5"/>
  <c r="K374" i="5" s="1"/>
  <c r="J4" i="5"/>
  <c r="K4" i="5" s="1"/>
  <c r="J350" i="5"/>
  <c r="K350" i="5" s="1"/>
  <c r="J346" i="5"/>
  <c r="K346" i="5" s="1"/>
  <c r="J342" i="5"/>
  <c r="K342" i="5" s="1"/>
  <c r="J338" i="5"/>
  <c r="K338" i="5" s="1"/>
  <c r="J334" i="5"/>
  <c r="K334" i="5" s="1"/>
  <c r="J330" i="5"/>
  <c r="K330" i="5" s="1"/>
  <c r="J326" i="5"/>
  <c r="K326" i="5" s="1"/>
  <c r="J322" i="5"/>
  <c r="K322" i="5" s="1"/>
  <c r="J318" i="5"/>
  <c r="K318" i="5" s="1"/>
  <c r="J314" i="5"/>
  <c r="K314" i="5" s="1"/>
  <c r="J310" i="5"/>
  <c r="K310" i="5" s="1"/>
  <c r="J306" i="5"/>
  <c r="K306" i="5" s="1"/>
  <c r="J302" i="5"/>
  <c r="K302" i="5" s="1"/>
  <c r="J298" i="5"/>
  <c r="K298" i="5" s="1"/>
  <c r="J294" i="5"/>
  <c r="K294" i="5" s="1"/>
  <c r="J290" i="5"/>
  <c r="K290" i="5" s="1"/>
  <c r="J286" i="5"/>
  <c r="K286" i="5" s="1"/>
  <c r="J282" i="5"/>
  <c r="K282" i="5" s="1"/>
  <c r="J278" i="5"/>
  <c r="K278" i="5" s="1"/>
  <c r="J274" i="5"/>
  <c r="K274" i="5" s="1"/>
  <c r="J270" i="5"/>
  <c r="K270" i="5" s="1"/>
  <c r="J266" i="5"/>
  <c r="K266" i="5" s="1"/>
  <c r="J262" i="5"/>
  <c r="K262" i="5" s="1"/>
  <c r="J258" i="5"/>
  <c r="K258" i="5" s="1"/>
  <c r="J254" i="5"/>
  <c r="K254" i="5" s="1"/>
  <c r="J250" i="5"/>
  <c r="K250" i="5" s="1"/>
  <c r="J246" i="5"/>
  <c r="K246" i="5" s="1"/>
  <c r="J242" i="5"/>
  <c r="K242" i="5" s="1"/>
  <c r="J238" i="5"/>
  <c r="K238" i="5" s="1"/>
  <c r="J234" i="5"/>
  <c r="K234" i="5" s="1"/>
  <c r="J230" i="5"/>
  <c r="K230" i="5" s="1"/>
  <c r="J226" i="5"/>
  <c r="K226" i="5" s="1"/>
  <c r="J222" i="5"/>
  <c r="K222" i="5" s="1"/>
  <c r="J218" i="5"/>
  <c r="K218" i="5" s="1"/>
  <c r="J214" i="5"/>
  <c r="K214" i="5" s="1"/>
  <c r="J210" i="5"/>
  <c r="K210" i="5" s="1"/>
  <c r="J206" i="5"/>
  <c r="K206" i="5" s="1"/>
  <c r="J202" i="5"/>
  <c r="K202" i="5" s="1"/>
  <c r="J198" i="5"/>
  <c r="K198" i="5" s="1"/>
  <c r="J194" i="5"/>
  <c r="K194" i="5" s="1"/>
  <c r="J190" i="5"/>
  <c r="K190" i="5" s="1"/>
  <c r="J186" i="5"/>
  <c r="K186" i="5" s="1"/>
  <c r="J182" i="5"/>
  <c r="K182" i="5" s="1"/>
  <c r="J178" i="5"/>
  <c r="K178" i="5" s="1"/>
  <c r="J174" i="5"/>
  <c r="K174" i="5" s="1"/>
  <c r="J170" i="5"/>
  <c r="K170" i="5" s="1"/>
  <c r="J166" i="5"/>
  <c r="K166" i="5" s="1"/>
  <c r="J162" i="5"/>
  <c r="K162" i="5" s="1"/>
  <c r="J158" i="5"/>
  <c r="K158" i="5" s="1"/>
  <c r="J154" i="5"/>
  <c r="K154" i="5" s="1"/>
  <c r="J150" i="5"/>
  <c r="K150" i="5" s="1"/>
  <c r="J146" i="5"/>
  <c r="K146" i="5" s="1"/>
  <c r="J142" i="5"/>
  <c r="K142" i="5" s="1"/>
  <c r="J138" i="5"/>
  <c r="K138" i="5" s="1"/>
  <c r="J134" i="5"/>
  <c r="K134" i="5" s="1"/>
  <c r="J130" i="5"/>
  <c r="K130" i="5" s="1"/>
  <c r="J126" i="5"/>
  <c r="K126" i="5" s="1"/>
  <c r="J122" i="5"/>
  <c r="K122" i="5" s="1"/>
  <c r="J118" i="5"/>
  <c r="K118" i="5" s="1"/>
  <c r="J114" i="5"/>
  <c r="K114" i="5" s="1"/>
  <c r="J110" i="5"/>
  <c r="K110" i="5" s="1"/>
  <c r="J106" i="5"/>
  <c r="K106" i="5" s="1"/>
  <c r="J102" i="5"/>
  <c r="K102" i="5" s="1"/>
  <c r="J98" i="5"/>
  <c r="K98" i="5" s="1"/>
  <c r="J94" i="5"/>
  <c r="K94" i="5" s="1"/>
  <c r="J90" i="5"/>
  <c r="K90" i="5" s="1"/>
  <c r="J86" i="5"/>
  <c r="K86" i="5" s="1"/>
  <c r="J82" i="5"/>
  <c r="K82" i="5" s="1"/>
  <c r="J78" i="5"/>
  <c r="K78" i="5" s="1"/>
  <c r="J74" i="5"/>
  <c r="K74" i="5" s="1"/>
  <c r="J70" i="5"/>
  <c r="K70" i="5" s="1"/>
  <c r="J66" i="5"/>
  <c r="K66" i="5" s="1"/>
  <c r="J62" i="5"/>
  <c r="K62" i="5" s="1"/>
  <c r="J58" i="5"/>
  <c r="K58" i="5" s="1"/>
  <c r="J54" i="5"/>
  <c r="K54" i="5" s="1"/>
  <c r="J50" i="5"/>
  <c r="K50" i="5" s="1"/>
  <c r="J46" i="5"/>
  <c r="K46" i="5" s="1"/>
  <c r="J42" i="5"/>
  <c r="K42" i="5" s="1"/>
  <c r="J38" i="5"/>
  <c r="K38" i="5" s="1"/>
  <c r="J34" i="5"/>
  <c r="K34" i="5" s="1"/>
  <c r="J30" i="5"/>
  <c r="K30" i="5" s="1"/>
  <c r="J26" i="5"/>
  <c r="K26" i="5" s="1"/>
  <c r="J22" i="5"/>
  <c r="K22" i="5" s="1"/>
  <c r="J18" i="5"/>
  <c r="K18" i="5" s="1"/>
  <c r="O325" i="5"/>
  <c r="O354" i="5"/>
  <c r="O218" i="5"/>
  <c r="O90" i="5"/>
  <c r="O241" i="5"/>
  <c r="O113" i="5"/>
  <c r="J33" i="5"/>
  <c r="K33" i="5" s="1"/>
  <c r="J431" i="5"/>
  <c r="K431" i="5" s="1"/>
  <c r="J435" i="5"/>
  <c r="K435" i="5" s="1"/>
  <c r="J439" i="5"/>
  <c r="K439" i="5" s="1"/>
  <c r="O349" i="5"/>
  <c r="O341" i="5"/>
  <c r="O302" i="5"/>
  <c r="O26" i="5"/>
  <c r="O418" i="5"/>
  <c r="O402" i="5"/>
  <c r="O386" i="5"/>
  <c r="O370" i="5"/>
  <c r="O182" i="5"/>
  <c r="O166" i="5"/>
  <c r="O158" i="5"/>
  <c r="O309" i="5"/>
  <c r="O205" i="5"/>
  <c r="O189" i="5"/>
  <c r="O31" i="5"/>
  <c r="O282" i="5"/>
  <c r="O250" i="5"/>
  <c r="O242" i="5"/>
  <c r="O212" i="5"/>
  <c r="O54" i="5"/>
  <c r="O38" i="5"/>
  <c r="O17" i="5"/>
  <c r="O273" i="5"/>
  <c r="O265" i="5"/>
  <c r="O77" i="5"/>
  <c r="O61" i="5"/>
  <c r="O53" i="5"/>
  <c r="O154" i="5"/>
  <c r="O122" i="5"/>
  <c r="O114" i="5"/>
  <c r="O84" i="5"/>
  <c r="O431" i="5"/>
  <c r="O49" i="5"/>
  <c r="O287" i="5"/>
  <c r="O177" i="5"/>
  <c r="O145" i="5"/>
  <c r="O137" i="5"/>
  <c r="J416" i="5"/>
  <c r="K416" i="5" s="1"/>
  <c r="J384" i="5"/>
  <c r="K384" i="5" s="1"/>
  <c r="J360" i="5"/>
  <c r="K360" i="5" s="1"/>
  <c r="J328" i="5"/>
  <c r="K328" i="5" s="1"/>
  <c r="J284" i="5"/>
  <c r="K284" i="5" s="1"/>
  <c r="J252" i="5"/>
  <c r="K252" i="5" s="1"/>
  <c r="J220" i="5"/>
  <c r="K220" i="5" s="1"/>
  <c r="J188" i="5"/>
  <c r="K188" i="5" s="1"/>
  <c r="J152" i="5"/>
  <c r="K152" i="5" s="1"/>
  <c r="J132" i="5"/>
  <c r="K132" i="5" s="1"/>
  <c r="J104" i="5"/>
  <c r="K104" i="5" s="1"/>
  <c r="J80" i="5"/>
  <c r="K80" i="5" s="1"/>
  <c r="O24" i="5"/>
  <c r="O331" i="5"/>
  <c r="O316" i="5"/>
  <c r="O285" i="5"/>
  <c r="O278" i="5"/>
  <c r="O255" i="5"/>
  <c r="O233" i="5"/>
  <c r="O210" i="5"/>
  <c r="O180" i="5"/>
  <c r="O173" i="5"/>
  <c r="O157" i="5"/>
  <c r="O150" i="5"/>
  <c r="O127" i="5"/>
  <c r="O105" i="5"/>
  <c r="O82" i="5"/>
  <c r="O52" i="5"/>
  <c r="O45" i="5"/>
  <c r="O29" i="5"/>
  <c r="O22" i="5"/>
  <c r="O435" i="5"/>
  <c r="J408" i="5"/>
  <c r="K408" i="5" s="1"/>
  <c r="J388" i="5"/>
  <c r="K388" i="5" s="1"/>
  <c r="J364" i="5"/>
  <c r="K364" i="5" s="1"/>
  <c r="J316" i="5"/>
  <c r="K316" i="5" s="1"/>
  <c r="J276" i="5"/>
  <c r="K276" i="5" s="1"/>
  <c r="J240" i="5"/>
  <c r="K240" i="5" s="1"/>
  <c r="J212" i="5"/>
  <c r="K212" i="5" s="1"/>
  <c r="J180" i="5"/>
  <c r="K180" i="5" s="1"/>
  <c r="J148" i="5"/>
  <c r="K148" i="5" s="1"/>
  <c r="J116" i="5"/>
  <c r="K116" i="5" s="1"/>
  <c r="J88" i="5"/>
  <c r="K88" i="5" s="1"/>
  <c r="O14" i="5"/>
  <c r="O6" i="5"/>
  <c r="O416" i="5"/>
  <c r="O408" i="5"/>
  <c r="O400" i="5"/>
  <c r="O392" i="5"/>
  <c r="O384" i="5"/>
  <c r="O376" i="5"/>
  <c r="O368" i="5"/>
  <c r="O360" i="5"/>
  <c r="O338" i="5"/>
  <c r="O300" i="5"/>
  <c r="O292" i="5"/>
  <c r="O262" i="5"/>
  <c r="O224" i="5"/>
  <c r="O186" i="5"/>
  <c r="O164" i="5"/>
  <c r="O149" i="5"/>
  <c r="O134" i="5"/>
  <c r="O126" i="5"/>
  <c r="O96" i="5"/>
  <c r="O58" i="5"/>
  <c r="O36" i="5"/>
  <c r="J400" i="5"/>
  <c r="K400" i="5" s="1"/>
  <c r="J376" i="5"/>
  <c r="K376" i="5" s="1"/>
  <c r="J348" i="5"/>
  <c r="K348" i="5" s="1"/>
  <c r="J336" i="5"/>
  <c r="K336" i="5" s="1"/>
  <c r="J308" i="5"/>
  <c r="K308" i="5" s="1"/>
  <c r="J280" i="5"/>
  <c r="K280" i="5" s="1"/>
  <c r="J248" i="5"/>
  <c r="K248" i="5" s="1"/>
  <c r="J200" i="5"/>
  <c r="K200" i="5" s="1"/>
  <c r="J168" i="5"/>
  <c r="K168" i="5" s="1"/>
  <c r="J128" i="5"/>
  <c r="K128" i="5" s="1"/>
  <c r="O76" i="5"/>
  <c r="O5" i="5"/>
  <c r="O345" i="5"/>
  <c r="O306" i="5"/>
  <c r="O276" i="5"/>
  <c r="O269" i="5"/>
  <c r="O253" i="5"/>
  <c r="O246" i="5"/>
  <c r="O223" i="5"/>
  <c r="O201" i="5"/>
  <c r="O178" i="5"/>
  <c r="O148" i="5"/>
  <c r="O141" i="5"/>
  <c r="O125" i="5"/>
  <c r="O118" i="5"/>
  <c r="O95" i="5"/>
  <c r="O73" i="5"/>
  <c r="O50" i="5"/>
  <c r="O20" i="5"/>
  <c r="J420" i="5"/>
  <c r="K420" i="5" s="1"/>
  <c r="J404" i="5"/>
  <c r="K404" i="5" s="1"/>
  <c r="J380" i="5"/>
  <c r="J356" i="5"/>
  <c r="K356" i="5" s="1"/>
  <c r="J344" i="5"/>
  <c r="K344" i="5" s="1"/>
  <c r="J312" i="5"/>
  <c r="K312" i="5" s="1"/>
  <c r="J268" i="5"/>
  <c r="K268" i="5" s="1"/>
  <c r="J232" i="5"/>
  <c r="J196" i="5"/>
  <c r="K196" i="5" s="1"/>
  <c r="J160" i="5"/>
  <c r="K160" i="5" s="1"/>
  <c r="J124" i="5"/>
  <c r="K124" i="5" s="1"/>
  <c r="J100" i="5"/>
  <c r="K100" i="5" s="1"/>
  <c r="J84" i="5"/>
  <c r="K84" i="5" s="1"/>
  <c r="O332" i="5"/>
  <c r="O68" i="5"/>
  <c r="O12" i="5"/>
  <c r="O336" i="5"/>
  <c r="O321" i="5"/>
  <c r="O260" i="5"/>
  <c r="O230" i="5"/>
  <c r="O192" i="5"/>
  <c r="O140" i="5"/>
  <c r="O132" i="5"/>
  <c r="O117" i="5"/>
  <c r="O102" i="5"/>
  <c r="O94" i="5"/>
  <c r="O64" i="5"/>
  <c r="O438" i="5"/>
  <c r="J412" i="5"/>
  <c r="K412" i="5" s="1"/>
  <c r="J392" i="5"/>
  <c r="K392" i="5" s="1"/>
  <c r="J368" i="5"/>
  <c r="K368" i="5" s="1"/>
  <c r="J332" i="5"/>
  <c r="K332" i="5" s="1"/>
  <c r="J300" i="5"/>
  <c r="K300" i="5" s="1"/>
  <c r="J264" i="5"/>
  <c r="K264" i="5" s="1"/>
  <c r="J236" i="5"/>
  <c r="K236" i="5" s="1"/>
  <c r="J208" i="5"/>
  <c r="K208" i="5" s="1"/>
  <c r="J184" i="5"/>
  <c r="K184" i="5" s="1"/>
  <c r="J164" i="5"/>
  <c r="K164" i="5" s="1"/>
  <c r="J140" i="5"/>
  <c r="K140" i="5" s="1"/>
  <c r="J112" i="5"/>
  <c r="K112" i="5" s="1"/>
  <c r="J92" i="5"/>
  <c r="K92" i="5" s="1"/>
  <c r="J72" i="5"/>
  <c r="K72" i="5" s="1"/>
  <c r="O256" i="5"/>
  <c r="O128" i="5"/>
  <c r="O11" i="5"/>
  <c r="O421" i="5"/>
  <c r="O413" i="5"/>
  <c r="O405" i="5"/>
  <c r="O397" i="5"/>
  <c r="O389" i="5"/>
  <c r="O381" i="5"/>
  <c r="O373" i="5"/>
  <c r="O365" i="5"/>
  <c r="O357" i="5"/>
  <c r="O312" i="5"/>
  <c r="O297" i="5"/>
  <c r="O274" i="5"/>
  <c r="O244" i="5"/>
  <c r="O237" i="5"/>
  <c r="O221" i="5"/>
  <c r="O214" i="5"/>
  <c r="O191" i="5"/>
  <c r="O169" i="5"/>
  <c r="O146" i="5"/>
  <c r="O116" i="5"/>
  <c r="O109" i="5"/>
  <c r="O93" i="5"/>
  <c r="O86" i="5"/>
  <c r="O63" i="5"/>
  <c r="O41" i="5"/>
  <c r="O18" i="5"/>
  <c r="O439" i="5"/>
  <c r="J396" i="5"/>
  <c r="K396" i="5" s="1"/>
  <c r="J372" i="5"/>
  <c r="K372" i="5" s="1"/>
  <c r="J352" i="5"/>
  <c r="K352" i="5" s="1"/>
  <c r="J340" i="5"/>
  <c r="K340" i="5" s="1"/>
  <c r="J324" i="5"/>
  <c r="K324" i="5" s="1"/>
  <c r="J320" i="5"/>
  <c r="K320" i="5" s="1"/>
  <c r="J304" i="5"/>
  <c r="K304" i="5" s="1"/>
  <c r="J296" i="5"/>
  <c r="K296" i="5" s="1"/>
  <c r="J292" i="5"/>
  <c r="K292" i="5" s="1"/>
  <c r="J288" i="5"/>
  <c r="K288" i="5" s="1"/>
  <c r="J272" i="5"/>
  <c r="K272" i="5" s="1"/>
  <c r="J260" i="5"/>
  <c r="K260" i="5" s="1"/>
  <c r="J256" i="5"/>
  <c r="K256" i="5" s="1"/>
  <c r="J244" i="5"/>
  <c r="K244" i="5" s="1"/>
  <c r="J228" i="5"/>
  <c r="K228" i="5" s="1"/>
  <c r="J224" i="5"/>
  <c r="K224" i="5" s="1"/>
  <c r="J216" i="5"/>
  <c r="K216" i="5" s="1"/>
  <c r="J204" i="5"/>
  <c r="K204" i="5" s="1"/>
  <c r="J192" i="5"/>
  <c r="K192" i="5" s="1"/>
  <c r="J176" i="5"/>
  <c r="K176" i="5" s="1"/>
  <c r="J172" i="5"/>
  <c r="K172" i="5" s="1"/>
  <c r="J156" i="5"/>
  <c r="K156" i="5" s="1"/>
  <c r="J144" i="5"/>
  <c r="K144" i="5" s="1"/>
  <c r="J136" i="5"/>
  <c r="K136" i="5" s="1"/>
  <c r="J120" i="5"/>
  <c r="K120" i="5" s="1"/>
  <c r="J108" i="5"/>
  <c r="K108" i="5" s="1"/>
  <c r="J96" i="5"/>
  <c r="K96" i="5" s="1"/>
  <c r="J76" i="5"/>
  <c r="K76" i="5" s="1"/>
  <c r="O196" i="5"/>
  <c r="O333" i="5"/>
  <c r="O317" i="5"/>
  <c r="O257" i="5"/>
  <c r="O249" i="5"/>
  <c r="O197" i="5"/>
  <c r="O181" i="5"/>
  <c r="O129" i="5"/>
  <c r="O121" i="5"/>
  <c r="O69" i="5"/>
  <c r="O311" i="5"/>
  <c r="O288" i="5"/>
  <c r="O228" i="5"/>
  <c r="O198" i="5"/>
  <c r="O160" i="5"/>
  <c r="O108" i="5"/>
  <c r="O100" i="5"/>
  <c r="O85" i="5"/>
  <c r="O70" i="5"/>
  <c r="O62" i="5"/>
  <c r="O32" i="5"/>
  <c r="O200" i="5"/>
  <c r="O168" i="5"/>
  <c r="O419" i="5"/>
  <c r="O403" i="5"/>
  <c r="O387" i="5"/>
  <c r="O371" i="5"/>
  <c r="O355" i="5"/>
  <c r="O350" i="5"/>
  <c r="O326" i="5"/>
  <c r="O307" i="5"/>
  <c r="O283" i="5"/>
  <c r="O251" i="5"/>
  <c r="O219" i="5"/>
  <c r="O187" i="5"/>
  <c r="O155" i="5"/>
  <c r="O123" i="5"/>
  <c r="O91" i="5"/>
  <c r="O59" i="5"/>
  <c r="O27" i="5"/>
  <c r="O437" i="5"/>
  <c r="O232" i="5"/>
  <c r="O104" i="5"/>
  <c r="O72" i="5"/>
  <c r="J31" i="5"/>
  <c r="K31" i="5" s="1"/>
  <c r="J23" i="5"/>
  <c r="K23" i="5" s="1"/>
  <c r="J19" i="5"/>
  <c r="K19" i="5" s="1"/>
  <c r="J427" i="5"/>
  <c r="K427" i="5" s="1"/>
  <c r="J433" i="5"/>
  <c r="K433" i="5" s="1"/>
  <c r="J437" i="5"/>
  <c r="K437" i="5" s="1"/>
  <c r="J441" i="5"/>
  <c r="K441" i="5" s="1"/>
  <c r="O4" i="5"/>
  <c r="O412" i="5"/>
  <c r="O407" i="5"/>
  <c r="O396" i="5"/>
  <c r="O391" i="5"/>
  <c r="O380" i="5"/>
  <c r="O375" i="5"/>
  <c r="O364" i="5"/>
  <c r="O359" i="5"/>
  <c r="O344" i="5"/>
  <c r="O335" i="5"/>
  <c r="O330" i="5"/>
  <c r="O320" i="5"/>
  <c r="O315" i="5"/>
  <c r="O310" i="5"/>
  <c r="O296" i="5"/>
  <c r="O291" i="5"/>
  <c r="O286" i="5"/>
  <c r="O268" i="5"/>
  <c r="O259" i="5"/>
  <c r="O254" i="5"/>
  <c r="O236" i="5"/>
  <c r="O227" i="5"/>
  <c r="O222" i="5"/>
  <c r="O204" i="5"/>
  <c r="O195" i="5"/>
  <c r="O190" i="5"/>
  <c r="O172" i="5"/>
  <c r="O163" i="5"/>
  <c r="O131" i="5"/>
  <c r="O99" i="5"/>
  <c r="O67" i="5"/>
  <c r="O35" i="5"/>
  <c r="O30" i="5"/>
  <c r="O432" i="5"/>
  <c r="O15" i="5"/>
  <c r="O422" i="5"/>
  <c r="O406" i="5"/>
  <c r="O390" i="5"/>
  <c r="O374" i="5"/>
  <c r="O358" i="5"/>
  <c r="O348" i="5"/>
  <c r="O339" i="5"/>
  <c r="O334" i="5"/>
  <c r="O324" i="5"/>
  <c r="O314" i="5"/>
  <c r="O290" i="5"/>
  <c r="O272" i="5"/>
  <c r="O263" i="5"/>
  <c r="O258" i="5"/>
  <c r="O240" i="5"/>
  <c r="O231" i="5"/>
  <c r="O226" i="5"/>
  <c r="O208" i="5"/>
  <c r="O199" i="5"/>
  <c r="O194" i="5"/>
  <c r="O176" i="5"/>
  <c r="O167" i="5"/>
  <c r="O162" i="5"/>
  <c r="O144" i="5"/>
  <c r="O135" i="5"/>
  <c r="O130" i="5"/>
  <c r="O112" i="5"/>
  <c r="O103" i="5"/>
  <c r="O98" i="5"/>
  <c r="O80" i="5"/>
  <c r="O71" i="5"/>
  <c r="O66" i="5"/>
  <c r="O39" i="5"/>
  <c r="O34" i="5"/>
  <c r="O433" i="5"/>
  <c r="O340" i="5"/>
  <c r="J395" i="5"/>
  <c r="K395" i="5" s="1"/>
  <c r="J430" i="5"/>
  <c r="K430" i="5" s="1"/>
  <c r="J442" i="5"/>
  <c r="K442" i="5" s="1"/>
  <c r="O9" i="5"/>
  <c r="O411" i="5"/>
  <c r="O395" i="5"/>
  <c r="O379" i="5"/>
  <c r="O363" i="5"/>
  <c r="O343" i="5"/>
  <c r="O319" i="5"/>
  <c r="O295" i="5"/>
  <c r="O267" i="5"/>
  <c r="O235" i="5"/>
  <c r="O203" i="5"/>
  <c r="O171" i="5"/>
  <c r="O139" i="5"/>
  <c r="O107" i="5"/>
  <c r="O75" i="5"/>
  <c r="O43" i="5"/>
  <c r="O434" i="5"/>
  <c r="O440" i="5"/>
  <c r="O410" i="5"/>
  <c r="O394" i="5"/>
  <c r="O378" i="5"/>
  <c r="O362" i="5"/>
  <c r="O352" i="5"/>
  <c r="O347" i="5"/>
  <c r="O342" i="5"/>
  <c r="O328" i="5"/>
  <c r="O323" i="5"/>
  <c r="O318" i="5"/>
  <c r="O304" i="5"/>
  <c r="O294" i="5"/>
  <c r="O280" i="5"/>
  <c r="O271" i="5"/>
  <c r="O266" i="5"/>
  <c r="O248" i="5"/>
  <c r="O239" i="5"/>
  <c r="O234" i="5"/>
  <c r="O216" i="5"/>
  <c r="O207" i="5"/>
  <c r="O202" i="5"/>
  <c r="O184" i="5"/>
  <c r="O175" i="5"/>
  <c r="O170" i="5"/>
  <c r="O152" i="5"/>
  <c r="O143" i="5"/>
  <c r="O138" i="5"/>
  <c r="O120" i="5"/>
  <c r="O111" i="5"/>
  <c r="O106" i="5"/>
  <c r="O88" i="5"/>
  <c r="O79" i="5"/>
  <c r="O74" i="5"/>
  <c r="O47" i="5"/>
  <c r="O42" i="5"/>
  <c r="O426" i="5"/>
  <c r="O441" i="5"/>
  <c r="O13" i="5"/>
  <c r="O420" i="5"/>
  <c r="O415" i="5"/>
  <c r="O404" i="5"/>
  <c r="O399" i="5"/>
  <c r="O388" i="5"/>
  <c r="O383" i="5"/>
  <c r="O372" i="5"/>
  <c r="O367" i="5"/>
  <c r="O356" i="5"/>
  <c r="O346" i="5"/>
  <c r="O322" i="5"/>
  <c r="O308" i="5"/>
  <c r="O299" i="5"/>
  <c r="O284" i="5"/>
  <c r="O275" i="5"/>
  <c r="O270" i="5"/>
  <c r="O252" i="5"/>
  <c r="O243" i="5"/>
  <c r="O238" i="5"/>
  <c r="O220" i="5"/>
  <c r="O211" i="5"/>
  <c r="O206" i="5"/>
  <c r="O188" i="5"/>
  <c r="O179" i="5"/>
  <c r="O174" i="5"/>
  <c r="O156" i="5"/>
  <c r="O147" i="5"/>
  <c r="O142" i="5"/>
  <c r="O124" i="5"/>
  <c r="O115" i="5"/>
  <c r="O110" i="5"/>
  <c r="O92" i="5"/>
  <c r="O83" i="5"/>
  <c r="O78" i="5"/>
  <c r="O51" i="5"/>
  <c r="O46" i="5"/>
  <c r="O19" i="5"/>
  <c r="O427" i="5"/>
  <c r="O442" i="5"/>
  <c r="O264" i="5"/>
  <c r="O136" i="5"/>
  <c r="J217" i="5"/>
  <c r="K217" i="5" s="1"/>
  <c r="J185" i="5"/>
  <c r="K185" i="5" s="1"/>
  <c r="O7" i="5"/>
  <c r="O414" i="5"/>
  <c r="O398" i="5"/>
  <c r="O382" i="5"/>
  <c r="O366" i="5"/>
  <c r="O351" i="5"/>
  <c r="O327" i="5"/>
  <c r="O303" i="5"/>
  <c r="O298" i="5"/>
  <c r="O279" i="5"/>
  <c r="O247" i="5"/>
  <c r="O215" i="5"/>
  <c r="O183" i="5"/>
  <c r="O151" i="5"/>
  <c r="O119" i="5"/>
  <c r="O87" i="5"/>
  <c r="O55" i="5"/>
  <c r="O23" i="5"/>
  <c r="O430" i="5"/>
  <c r="O436" i="5"/>
  <c r="J131" i="5"/>
  <c r="K131" i="5" s="1"/>
  <c r="J411" i="5"/>
  <c r="K411" i="5" s="1"/>
  <c r="J14" i="5"/>
  <c r="K14" i="5" s="1"/>
  <c r="J10" i="5"/>
  <c r="K10" i="5" s="1"/>
  <c r="J6" i="5"/>
  <c r="K6" i="5" s="1"/>
  <c r="J417" i="5"/>
  <c r="J401" i="5"/>
  <c r="K401" i="5" s="1"/>
  <c r="J153" i="5"/>
  <c r="J121" i="5"/>
  <c r="K121" i="5" s="1"/>
  <c r="J117" i="5"/>
  <c r="K117" i="5" s="1"/>
  <c r="J89" i="5"/>
  <c r="K89" i="5" s="1"/>
  <c r="J85" i="5"/>
  <c r="K85" i="5" s="1"/>
  <c r="J57" i="5"/>
  <c r="K57" i="5" s="1"/>
  <c r="J167" i="5"/>
  <c r="K167" i="5" s="1"/>
  <c r="J421" i="5"/>
  <c r="J413" i="5"/>
  <c r="K413" i="5" s="1"/>
  <c r="J409" i="5"/>
  <c r="K409" i="5" s="1"/>
  <c r="J405" i="5"/>
  <c r="J397" i="5"/>
  <c r="K397" i="5" s="1"/>
  <c r="J68" i="5"/>
  <c r="K68" i="5" s="1"/>
  <c r="J64" i="5"/>
  <c r="K64" i="5" s="1"/>
  <c r="J60" i="5"/>
  <c r="K60" i="5" s="1"/>
  <c r="J56" i="5"/>
  <c r="K56" i="5" s="1"/>
  <c r="J52" i="5"/>
  <c r="K52" i="5" s="1"/>
  <c r="J48" i="5"/>
  <c r="K48" i="5" s="1"/>
  <c r="J44" i="5"/>
  <c r="K44" i="5" s="1"/>
  <c r="J40" i="5"/>
  <c r="J36" i="5"/>
  <c r="K36" i="5" s="1"/>
  <c r="J32" i="5"/>
  <c r="K32" i="5" s="1"/>
  <c r="J28" i="5"/>
  <c r="K28" i="5" s="1"/>
  <c r="J24" i="5"/>
  <c r="K24" i="5" s="1"/>
  <c r="J20" i="5"/>
  <c r="K20" i="5" s="1"/>
  <c r="J16" i="5"/>
  <c r="K16" i="5" s="1"/>
  <c r="J12" i="5"/>
  <c r="K12" i="5" s="1"/>
  <c r="J419" i="5"/>
  <c r="K419" i="5" s="1"/>
  <c r="J415" i="5"/>
  <c r="K415" i="5" s="1"/>
  <c r="J407" i="5"/>
  <c r="K407" i="5" s="1"/>
  <c r="J403" i="5"/>
  <c r="K403" i="5" s="1"/>
  <c r="J399" i="5"/>
  <c r="K399" i="5" s="1"/>
  <c r="J391" i="5"/>
  <c r="K391" i="5" s="1"/>
  <c r="J387" i="5"/>
  <c r="K387" i="5" s="1"/>
  <c r="J383" i="5"/>
  <c r="K383" i="5" s="1"/>
  <c r="J379" i="5"/>
  <c r="K379" i="5" s="1"/>
  <c r="J375" i="5"/>
  <c r="K375" i="5" s="1"/>
  <c r="J371" i="5"/>
  <c r="K371" i="5" s="1"/>
  <c r="J367" i="5"/>
  <c r="K367" i="5" s="1"/>
  <c r="J363" i="5"/>
  <c r="K363" i="5" s="1"/>
  <c r="J359" i="5"/>
  <c r="K359" i="5" s="1"/>
  <c r="J355" i="5"/>
  <c r="K355" i="5" s="1"/>
  <c r="J351" i="5"/>
  <c r="K351" i="5" s="1"/>
  <c r="J347" i="5"/>
  <c r="J393" i="5"/>
  <c r="K393" i="5" s="1"/>
  <c r="J213" i="5"/>
  <c r="K213" i="5" s="1"/>
  <c r="J181" i="5"/>
  <c r="K181" i="5" s="1"/>
  <c r="J434" i="5"/>
  <c r="K434" i="5" s="1"/>
  <c r="J438" i="5"/>
  <c r="K438" i="5" s="1"/>
  <c r="J149" i="5"/>
  <c r="K149" i="5" s="1"/>
  <c r="J53" i="5"/>
  <c r="K53" i="5" s="1"/>
  <c r="J37" i="5"/>
  <c r="K37" i="5" s="1"/>
  <c r="J29" i="5"/>
  <c r="K29" i="5" s="1"/>
  <c r="J25" i="5"/>
  <c r="K25" i="5" s="1"/>
  <c r="J21" i="5"/>
  <c r="K21" i="5" s="1"/>
  <c r="J17" i="5"/>
  <c r="K17" i="5" s="1"/>
  <c r="J13" i="5"/>
  <c r="K13" i="5" s="1"/>
  <c r="J9" i="5"/>
  <c r="K9" i="5" s="1"/>
  <c r="J5" i="5"/>
  <c r="K5" i="5" s="1"/>
  <c r="J8" i="5"/>
  <c r="K8" i="5" s="1"/>
  <c r="J343" i="5"/>
  <c r="K343" i="5" s="1"/>
  <c r="J339" i="5"/>
  <c r="K339" i="5" s="1"/>
  <c r="J335" i="5"/>
  <c r="K335" i="5" s="1"/>
  <c r="J331" i="5"/>
  <c r="K331" i="5" s="1"/>
  <c r="J327" i="5"/>
  <c r="K327" i="5" s="1"/>
  <c r="J323" i="5"/>
  <c r="K323" i="5" s="1"/>
  <c r="J319" i="5"/>
  <c r="K319" i="5" s="1"/>
  <c r="J315" i="5"/>
  <c r="K315" i="5" s="1"/>
  <c r="J311" i="5"/>
  <c r="K311" i="5" s="1"/>
  <c r="J307" i="5"/>
  <c r="K307" i="5" s="1"/>
  <c r="J303" i="5"/>
  <c r="K303" i="5" s="1"/>
  <c r="J299" i="5"/>
  <c r="K299" i="5" s="1"/>
  <c r="J295" i="5"/>
  <c r="K295" i="5" s="1"/>
  <c r="J291" i="5"/>
  <c r="K291" i="5" s="1"/>
  <c r="J287" i="5"/>
  <c r="K287" i="5" s="1"/>
  <c r="J283" i="5"/>
  <c r="K283" i="5" s="1"/>
  <c r="J279" i="5"/>
  <c r="K279" i="5" s="1"/>
  <c r="J275" i="5"/>
  <c r="K275" i="5" s="1"/>
  <c r="J271" i="5"/>
  <c r="K271" i="5" s="1"/>
  <c r="J267" i="5"/>
  <c r="K267" i="5" s="1"/>
  <c r="J263" i="5"/>
  <c r="K263" i="5" s="1"/>
  <c r="J259" i="5"/>
  <c r="K259" i="5" s="1"/>
  <c r="J255" i="5"/>
  <c r="K255" i="5" s="1"/>
  <c r="J251" i="5"/>
  <c r="K251" i="5" s="1"/>
  <c r="J247" i="5"/>
  <c r="K247" i="5" s="1"/>
  <c r="J243" i="5"/>
  <c r="K243" i="5" s="1"/>
  <c r="J239" i="5"/>
  <c r="K239" i="5" s="1"/>
  <c r="J235" i="5"/>
  <c r="K235" i="5" s="1"/>
  <c r="J231" i="5"/>
  <c r="K231" i="5" s="1"/>
  <c r="J227" i="5"/>
  <c r="K227" i="5" s="1"/>
  <c r="J223" i="5"/>
  <c r="J219" i="5"/>
  <c r="K219" i="5" s="1"/>
  <c r="J215" i="5"/>
  <c r="K215" i="5" s="1"/>
  <c r="J211" i="5"/>
  <c r="K211" i="5" s="1"/>
  <c r="J207" i="5"/>
  <c r="K207" i="5" s="1"/>
  <c r="J203" i="5"/>
  <c r="K203" i="5" s="1"/>
  <c r="J199" i="5"/>
  <c r="K199" i="5" s="1"/>
  <c r="J195" i="5"/>
  <c r="K195" i="5" s="1"/>
  <c r="J191" i="5"/>
  <c r="K191" i="5" s="1"/>
  <c r="J187" i="5"/>
  <c r="J183" i="5"/>
  <c r="K183" i="5" s="1"/>
  <c r="J179" i="5"/>
  <c r="K179" i="5" s="1"/>
  <c r="J175" i="5"/>
  <c r="K175" i="5" s="1"/>
  <c r="J171" i="5"/>
  <c r="K171" i="5" s="1"/>
  <c r="J163" i="5"/>
  <c r="K163" i="5" s="1"/>
  <c r="J159" i="5"/>
  <c r="K159" i="5" s="1"/>
  <c r="J155" i="5"/>
  <c r="K155" i="5" s="1"/>
  <c r="J151" i="5"/>
  <c r="K151" i="5" s="1"/>
  <c r="J147" i="5"/>
  <c r="K147" i="5" s="1"/>
  <c r="J143" i="5"/>
  <c r="K143" i="5" s="1"/>
  <c r="J139" i="5"/>
  <c r="K139" i="5" s="1"/>
  <c r="J135" i="5"/>
  <c r="K135" i="5" s="1"/>
  <c r="J127" i="5"/>
  <c r="K127" i="5" s="1"/>
  <c r="J123" i="5"/>
  <c r="K123" i="5" s="1"/>
  <c r="J119" i="5"/>
  <c r="K119" i="5" s="1"/>
  <c r="J115" i="5"/>
  <c r="K115" i="5" s="1"/>
  <c r="J111" i="5"/>
  <c r="K111" i="5" s="1"/>
  <c r="J107" i="5"/>
  <c r="K107" i="5" s="1"/>
  <c r="J103" i="5"/>
  <c r="K103" i="5" s="1"/>
  <c r="J99" i="5"/>
  <c r="K99" i="5" s="1"/>
  <c r="J95" i="5"/>
  <c r="J91" i="5"/>
  <c r="K91" i="5" s="1"/>
  <c r="J87" i="5"/>
  <c r="K87" i="5" s="1"/>
  <c r="J83" i="5"/>
  <c r="K83" i="5" s="1"/>
  <c r="J79" i="5"/>
  <c r="K79" i="5" s="1"/>
  <c r="J75" i="5"/>
  <c r="K75" i="5" s="1"/>
  <c r="J71" i="5"/>
  <c r="K71" i="5" s="1"/>
  <c r="J67" i="5"/>
  <c r="K67" i="5" s="1"/>
  <c r="J63" i="5"/>
  <c r="K63" i="5" s="1"/>
  <c r="J59" i="5"/>
  <c r="K59" i="5" s="1"/>
  <c r="J55" i="5"/>
  <c r="K55" i="5" s="1"/>
  <c r="J51" i="5"/>
  <c r="K51" i="5" s="1"/>
  <c r="J39" i="5"/>
  <c r="K39" i="5" s="1"/>
  <c r="J35" i="5"/>
  <c r="K35" i="5" s="1"/>
  <c r="J27" i="5"/>
  <c r="K27" i="5" s="1"/>
  <c r="J15" i="5"/>
  <c r="K15" i="5" s="1"/>
  <c r="J11" i="5"/>
  <c r="K11" i="5" s="1"/>
  <c r="J7" i="5"/>
  <c r="K7" i="5" s="1"/>
  <c r="J365" i="5"/>
  <c r="K365" i="5" s="1"/>
  <c r="J337" i="5"/>
  <c r="K337" i="5" s="1"/>
  <c r="J309" i="5"/>
  <c r="J277" i="5"/>
  <c r="K277" i="5" s="1"/>
  <c r="J249" i="5"/>
  <c r="K249" i="5" s="1"/>
  <c r="J109" i="5"/>
  <c r="K109" i="5" s="1"/>
  <c r="J77" i="5"/>
  <c r="K77" i="5" s="1"/>
  <c r="J45" i="5"/>
  <c r="K45" i="5" s="1"/>
  <c r="J426" i="5"/>
  <c r="K426" i="5" s="1"/>
  <c r="J432" i="5"/>
  <c r="K432" i="5" s="1"/>
  <c r="J436" i="5"/>
  <c r="K436" i="5" s="1"/>
  <c r="J440" i="5"/>
  <c r="K440" i="5" s="1"/>
  <c r="J385" i="5"/>
  <c r="K385" i="5" s="1"/>
  <c r="J369" i="5"/>
  <c r="J357" i="5"/>
  <c r="K357" i="5" s="1"/>
  <c r="J341" i="5"/>
  <c r="K341" i="5" s="1"/>
  <c r="J325" i="5"/>
  <c r="K325" i="5" s="1"/>
  <c r="J313" i="5"/>
  <c r="K313" i="5" s="1"/>
  <c r="J297" i="5"/>
  <c r="K297" i="5" s="1"/>
  <c r="J285" i="5"/>
  <c r="K285" i="5" s="1"/>
  <c r="J265" i="5"/>
  <c r="K265" i="5" s="1"/>
  <c r="J229" i="5"/>
  <c r="K229" i="5" s="1"/>
  <c r="J197" i="5"/>
  <c r="K197" i="5" s="1"/>
  <c r="J161" i="5"/>
  <c r="K161" i="5" s="1"/>
  <c r="J133" i="5"/>
  <c r="K133" i="5" s="1"/>
  <c r="J93" i="5"/>
  <c r="K93" i="5" s="1"/>
  <c r="J49" i="5"/>
  <c r="K49" i="5" s="1"/>
  <c r="J389" i="5"/>
  <c r="K389" i="5" s="1"/>
  <c r="J361" i="5"/>
  <c r="J349" i="5"/>
  <c r="K349" i="5" s="1"/>
  <c r="J321" i="5"/>
  <c r="K321" i="5" s="1"/>
  <c r="J289" i="5"/>
  <c r="K289" i="5" s="1"/>
  <c r="J257" i="5"/>
  <c r="K257" i="5" s="1"/>
  <c r="J245" i="5"/>
  <c r="K245" i="5" s="1"/>
  <c r="J237" i="5"/>
  <c r="K237" i="5" s="1"/>
  <c r="J225" i="5"/>
  <c r="K225" i="5" s="1"/>
  <c r="J221" i="5"/>
  <c r="K221" i="5" s="1"/>
  <c r="J209" i="5"/>
  <c r="K209" i="5" s="1"/>
  <c r="J193" i="5"/>
  <c r="K193" i="5" s="1"/>
  <c r="J173" i="5"/>
  <c r="K173" i="5" s="1"/>
  <c r="J145" i="5"/>
  <c r="K145" i="5" s="1"/>
  <c r="J125" i="5"/>
  <c r="K125" i="5" s="1"/>
  <c r="J113" i="5"/>
  <c r="K113" i="5" s="1"/>
  <c r="J101" i="5"/>
  <c r="K101" i="5" s="1"/>
  <c r="J73" i="5"/>
  <c r="K73" i="5" s="1"/>
  <c r="J61" i="5"/>
  <c r="K61" i="5" s="1"/>
  <c r="J41" i="5"/>
  <c r="K41" i="5" s="1"/>
  <c r="J377" i="5"/>
  <c r="K377" i="5" s="1"/>
  <c r="J329" i="5"/>
  <c r="K329" i="5" s="1"/>
  <c r="J301" i="5"/>
  <c r="K301" i="5" s="1"/>
  <c r="J261" i="5"/>
  <c r="K261" i="5" s="1"/>
  <c r="J189" i="5"/>
  <c r="K189" i="5" s="1"/>
  <c r="J177" i="5"/>
  <c r="K177" i="5" s="1"/>
  <c r="J165" i="5"/>
  <c r="K165" i="5" s="1"/>
  <c r="J137" i="5"/>
  <c r="K137" i="5" s="1"/>
  <c r="J105" i="5"/>
  <c r="K105" i="5" s="1"/>
  <c r="J97" i="5"/>
  <c r="K97" i="5" s="1"/>
  <c r="J69" i="5"/>
  <c r="K69" i="5" s="1"/>
  <c r="J47" i="5"/>
  <c r="K47" i="5" s="1"/>
  <c r="J43" i="5"/>
  <c r="K43" i="5" s="1"/>
  <c r="J381" i="5"/>
  <c r="K381" i="5" s="1"/>
  <c r="J353" i="5"/>
  <c r="K353" i="5" s="1"/>
  <c r="J333" i="5"/>
  <c r="K333" i="5" s="1"/>
  <c r="J317" i="5"/>
  <c r="K317" i="5" s="1"/>
  <c r="J293" i="5"/>
  <c r="K293" i="5" s="1"/>
  <c r="J281" i="5"/>
  <c r="K281" i="5" s="1"/>
  <c r="J269" i="5"/>
  <c r="K269" i="5" s="1"/>
  <c r="J253" i="5"/>
  <c r="K253" i="5" s="1"/>
  <c r="J233" i="5"/>
  <c r="K233" i="5" s="1"/>
  <c r="J201" i="5"/>
  <c r="K201" i="5" s="1"/>
  <c r="J157" i="5"/>
  <c r="K157" i="5" s="1"/>
  <c r="J141" i="5"/>
  <c r="K141" i="5" s="1"/>
  <c r="J81" i="5"/>
  <c r="K81" i="5" s="1"/>
  <c r="J373" i="5"/>
  <c r="K373" i="5" s="1"/>
  <c r="J345" i="5"/>
  <c r="K345" i="5" s="1"/>
  <c r="J305" i="5"/>
  <c r="K305" i="5" s="1"/>
  <c r="J273" i="5"/>
  <c r="K273" i="5" s="1"/>
  <c r="J241" i="5"/>
  <c r="K241" i="5" s="1"/>
  <c r="J205" i="5"/>
  <c r="K205" i="5" s="1"/>
  <c r="J169" i="5"/>
  <c r="K169" i="5" s="1"/>
  <c r="J129" i="5"/>
  <c r="K129" i="5" s="1"/>
  <c r="J65" i="5"/>
  <c r="K65" i="5" s="1"/>
  <c r="K187" i="5" l="1"/>
  <c r="K347" i="5"/>
  <c r="K40" i="5"/>
  <c r="K405" i="5"/>
  <c r="K232" i="5"/>
  <c r="K223" i="5"/>
  <c r="K153" i="5"/>
  <c r="K95" i="5"/>
  <c r="K369" i="5"/>
  <c r="K421" i="5"/>
  <c r="K417" i="5"/>
  <c r="K361" i="5"/>
  <c r="K309" i="5"/>
  <c r="K380" i="5"/>
</calcChain>
</file>

<file path=xl/sharedStrings.xml><?xml version="1.0" encoding="utf-8"?>
<sst xmlns="http://schemas.openxmlformats.org/spreadsheetml/2006/main" count="926" uniqueCount="919">
  <si>
    <t>Bevölkerungswachstum</t>
  </si>
  <si>
    <t>Wohnraumangebot</t>
  </si>
  <si>
    <t xml:space="preserve"> Leerstand</t>
  </si>
  <si>
    <t>Angebotsmiete</t>
  </si>
  <si>
    <t>Mietbelastung</t>
  </si>
  <si>
    <t>HH-Größe Zensus 2011</t>
  </si>
  <si>
    <t>Leerstand Zensus 2011</t>
  </si>
  <si>
    <t>Einwohner Zensus 2011</t>
  </si>
  <si>
    <t>Zuwachs Haushalte seit Zensus 2011</t>
  </si>
  <si>
    <t>Baufertig-stellungen seit Zensus 2011</t>
  </si>
  <si>
    <t>Abgänge seit Zensus 2011</t>
  </si>
  <si>
    <t>Mietbelastung der Einkommen je Einwohner</t>
  </si>
  <si>
    <t>Wohnungen</t>
  </si>
  <si>
    <t>Leerstands-quote</t>
  </si>
  <si>
    <t>Median (Euro/m²)</t>
  </si>
  <si>
    <t xml:space="preserve">Niveau-Index SN=100 </t>
  </si>
  <si>
    <t>Euro</t>
  </si>
  <si>
    <t>Index (Sachsen = 100)</t>
  </si>
  <si>
    <t>Gemeinde zum Gebietsstand 01.01.2020</t>
  </si>
  <si>
    <t>Indikator Bevölkerungs-wachstum 5 Jahre erfüllt (ja=1; nein=0)</t>
  </si>
  <si>
    <t>14511000</t>
  </si>
  <si>
    <t>14521010</t>
  </si>
  <si>
    <t>14521020</t>
  </si>
  <si>
    <t>14521035</t>
  </si>
  <si>
    <t>14521040</t>
  </si>
  <si>
    <t>14521060</t>
  </si>
  <si>
    <t>14521080</t>
  </si>
  <si>
    <t>14521090</t>
  </si>
  <si>
    <t>14521110</t>
  </si>
  <si>
    <t>14521120</t>
  </si>
  <si>
    <t>14521130</t>
  </si>
  <si>
    <t>14521140</t>
  </si>
  <si>
    <t>14521150</t>
  </si>
  <si>
    <t>14521160</t>
  </si>
  <si>
    <t>14521170</t>
  </si>
  <si>
    <t>14521180</t>
  </si>
  <si>
    <t>14521200</t>
  </si>
  <si>
    <t>14521210</t>
  </si>
  <si>
    <t>14521220</t>
  </si>
  <si>
    <t>14521230</t>
  </si>
  <si>
    <t>14521240</t>
  </si>
  <si>
    <t>14521250</t>
  </si>
  <si>
    <t>14521260</t>
  </si>
  <si>
    <t>14521270</t>
  </si>
  <si>
    <t>14521280</t>
  </si>
  <si>
    <t>14521290</t>
  </si>
  <si>
    <t>14521310</t>
  </si>
  <si>
    <t>14521320</t>
  </si>
  <si>
    <t>14521330</t>
  </si>
  <si>
    <t>14521340</t>
  </si>
  <si>
    <t>14521355</t>
  </si>
  <si>
    <t>14521370</t>
  </si>
  <si>
    <t>14521380</t>
  </si>
  <si>
    <t>14521390</t>
  </si>
  <si>
    <t>14521400</t>
  </si>
  <si>
    <t>14521410</t>
  </si>
  <si>
    <t>14521420</t>
  </si>
  <si>
    <t>14521430</t>
  </si>
  <si>
    <t>14521440</t>
  </si>
  <si>
    <t>14521450</t>
  </si>
  <si>
    <t>14521460</t>
  </si>
  <si>
    <t>14521495</t>
  </si>
  <si>
    <t>14521500</t>
  </si>
  <si>
    <t>14521510</t>
  </si>
  <si>
    <t>14521520</t>
  </si>
  <si>
    <t>14521530</t>
  </si>
  <si>
    <t>14521540</t>
  </si>
  <si>
    <t>14521550</t>
  </si>
  <si>
    <t>14521560</t>
  </si>
  <si>
    <t>14521570</t>
  </si>
  <si>
    <t>14521590</t>
  </si>
  <si>
    <t>14521600</t>
  </si>
  <si>
    <t>14521610</t>
  </si>
  <si>
    <t>14521620</t>
  </si>
  <si>
    <t>14521630</t>
  </si>
  <si>
    <t>14521640</t>
  </si>
  <si>
    <t>14521670</t>
  </si>
  <si>
    <t>14521690</t>
  </si>
  <si>
    <t>14521700</t>
  </si>
  <si>
    <t>14521710</t>
  </si>
  <si>
    <t>14522010</t>
  </si>
  <si>
    <t>14522020</t>
  </si>
  <si>
    <t>14522035</t>
  </si>
  <si>
    <t>14522050</t>
  </si>
  <si>
    <t>14522060</t>
  </si>
  <si>
    <t>14522070</t>
  </si>
  <si>
    <t>14522080</t>
  </si>
  <si>
    <t>14522090</t>
  </si>
  <si>
    <t>14522110</t>
  </si>
  <si>
    <t>14522120</t>
  </si>
  <si>
    <t>14522140</t>
  </si>
  <si>
    <t>14522150</t>
  </si>
  <si>
    <t>14522170</t>
  </si>
  <si>
    <t>14522180</t>
  </si>
  <si>
    <t>14522190</t>
  </si>
  <si>
    <t>14522200</t>
  </si>
  <si>
    <t>14522210</t>
  </si>
  <si>
    <t>14522220</t>
  </si>
  <si>
    <t>14522230</t>
  </si>
  <si>
    <t>14522240</t>
  </si>
  <si>
    <t>14522250</t>
  </si>
  <si>
    <t>14522260</t>
  </si>
  <si>
    <t>14522280</t>
  </si>
  <si>
    <t>14522290</t>
  </si>
  <si>
    <t>14522300</t>
  </si>
  <si>
    <t>14522310</t>
  </si>
  <si>
    <t>14522320</t>
  </si>
  <si>
    <t>14522330</t>
  </si>
  <si>
    <t>14522340</t>
  </si>
  <si>
    <t>14522350</t>
  </si>
  <si>
    <t>14522360</t>
  </si>
  <si>
    <t>14522380</t>
  </si>
  <si>
    <t>14522390</t>
  </si>
  <si>
    <t>14522400</t>
  </si>
  <si>
    <t>14522420</t>
  </si>
  <si>
    <t>14522430</t>
  </si>
  <si>
    <t>14522440</t>
  </si>
  <si>
    <t>14522450</t>
  </si>
  <si>
    <t>14522460</t>
  </si>
  <si>
    <t>14522470</t>
  </si>
  <si>
    <t>14522480</t>
  </si>
  <si>
    <t>14522490</t>
  </si>
  <si>
    <t>14522500</t>
  </si>
  <si>
    <t>14522510</t>
  </si>
  <si>
    <t>14522520</t>
  </si>
  <si>
    <t>14522530</t>
  </si>
  <si>
    <t>14522540</t>
  </si>
  <si>
    <t>14522550</t>
  </si>
  <si>
    <t>14522570</t>
  </si>
  <si>
    <t>14522580</t>
  </si>
  <si>
    <t>14522590</t>
  </si>
  <si>
    <t>14522600</t>
  </si>
  <si>
    <t>14522620</t>
  </si>
  <si>
    <t>14523010</t>
  </si>
  <si>
    <t>14523020</t>
  </si>
  <si>
    <t>14523030</t>
  </si>
  <si>
    <t>14523040</t>
  </si>
  <si>
    <t>14523050</t>
  </si>
  <si>
    <t>14523060</t>
  </si>
  <si>
    <t>14523080</t>
  </si>
  <si>
    <t>14523090</t>
  </si>
  <si>
    <t>14523100</t>
  </si>
  <si>
    <t>14523120</t>
  </si>
  <si>
    <t>14523130</t>
  </si>
  <si>
    <t>14523150</t>
  </si>
  <si>
    <t>14523160</t>
  </si>
  <si>
    <t>14523170</t>
  </si>
  <si>
    <t>14523190</t>
  </si>
  <si>
    <t>14523200</t>
  </si>
  <si>
    <t>14523230</t>
  </si>
  <si>
    <t>14523245</t>
  </si>
  <si>
    <t>14523260</t>
  </si>
  <si>
    <t>14523270</t>
  </si>
  <si>
    <t>14523280</t>
  </si>
  <si>
    <t>14523290</t>
  </si>
  <si>
    <t>14523300</t>
  </si>
  <si>
    <t>14523310</t>
  </si>
  <si>
    <t>14523320</t>
  </si>
  <si>
    <t>14523330</t>
  </si>
  <si>
    <t>14523340</t>
  </si>
  <si>
    <t>14523360</t>
  </si>
  <si>
    <t>14523365</t>
  </si>
  <si>
    <t>14523370</t>
  </si>
  <si>
    <t>14523380</t>
  </si>
  <si>
    <t>14523410</t>
  </si>
  <si>
    <t>14523420</t>
  </si>
  <si>
    <t>14523430</t>
  </si>
  <si>
    <t>14523440</t>
  </si>
  <si>
    <t>14523450</t>
  </si>
  <si>
    <t>14523460</t>
  </si>
  <si>
    <t>14524010</t>
  </si>
  <si>
    <t>14524020</t>
  </si>
  <si>
    <t>14524030</t>
  </si>
  <si>
    <t>14524040</t>
  </si>
  <si>
    <t>14524050</t>
  </si>
  <si>
    <t>14524060</t>
  </si>
  <si>
    <t>14524070</t>
  </si>
  <si>
    <t>14524080</t>
  </si>
  <si>
    <t>14524090</t>
  </si>
  <si>
    <t>14524100</t>
  </si>
  <si>
    <t>14524110</t>
  </si>
  <si>
    <t>14524120</t>
  </si>
  <si>
    <t>14524130</t>
  </si>
  <si>
    <t>14524140</t>
  </si>
  <si>
    <t>14524150</t>
  </si>
  <si>
    <t>14524160</t>
  </si>
  <si>
    <t>14524170</t>
  </si>
  <si>
    <t>14524180</t>
  </si>
  <si>
    <t>14524190</t>
  </si>
  <si>
    <t>14524200</t>
  </si>
  <si>
    <t>14524210</t>
  </si>
  <si>
    <t>14524220</t>
  </si>
  <si>
    <t>14524230</t>
  </si>
  <si>
    <t>14524240</t>
  </si>
  <si>
    <t>14524250</t>
  </si>
  <si>
    <t>14524260</t>
  </si>
  <si>
    <t>14524270</t>
  </si>
  <si>
    <t>14524280</t>
  </si>
  <si>
    <t>14524290</t>
  </si>
  <si>
    <t>14524300</t>
  </si>
  <si>
    <t>14524310</t>
  </si>
  <si>
    <t>14524320</t>
  </si>
  <si>
    <t>14524330</t>
  </si>
  <si>
    <t>14612000</t>
  </si>
  <si>
    <t>14625010</t>
  </si>
  <si>
    <t>14625020</t>
  </si>
  <si>
    <t>14625030</t>
  </si>
  <si>
    <t>14625040</t>
  </si>
  <si>
    <t>14625060</t>
  </si>
  <si>
    <t>14625080</t>
  </si>
  <si>
    <t>14625090</t>
  </si>
  <si>
    <t>14625100</t>
  </si>
  <si>
    <t>14625110</t>
  </si>
  <si>
    <t>14625120</t>
  </si>
  <si>
    <t>14625130</t>
  </si>
  <si>
    <t>14625140</t>
  </si>
  <si>
    <t>14625150</t>
  </si>
  <si>
    <t>14625160</t>
  </si>
  <si>
    <t>14625170</t>
  </si>
  <si>
    <t>14625180</t>
  </si>
  <si>
    <t>14625190</t>
  </si>
  <si>
    <t>14625200</t>
  </si>
  <si>
    <t>14625220</t>
  </si>
  <si>
    <t>14625230</t>
  </si>
  <si>
    <t>14625240</t>
  </si>
  <si>
    <t>14625250</t>
  </si>
  <si>
    <t>14625270</t>
  </si>
  <si>
    <t>14625280</t>
  </si>
  <si>
    <t>14625290</t>
  </si>
  <si>
    <t>14625300</t>
  </si>
  <si>
    <t>14625310</t>
  </si>
  <si>
    <t>14625320</t>
  </si>
  <si>
    <t>14625330</t>
  </si>
  <si>
    <t>14625340</t>
  </si>
  <si>
    <t>14625350</t>
  </si>
  <si>
    <t>14625360</t>
  </si>
  <si>
    <t>14625370</t>
  </si>
  <si>
    <t>14625380</t>
  </si>
  <si>
    <t>14625390</t>
  </si>
  <si>
    <t>14625410</t>
  </si>
  <si>
    <t>14625420</t>
  </si>
  <si>
    <t>14625430</t>
  </si>
  <si>
    <t>14625440</t>
  </si>
  <si>
    <t>14625450</t>
  </si>
  <si>
    <t>14625460</t>
  </si>
  <si>
    <t>14625470</t>
  </si>
  <si>
    <t>14625480</t>
  </si>
  <si>
    <t>14625490</t>
  </si>
  <si>
    <t>14625500</t>
  </si>
  <si>
    <t>14625510</t>
  </si>
  <si>
    <t>14625525</t>
  </si>
  <si>
    <t>14625530</t>
  </si>
  <si>
    <t>14625550</t>
  </si>
  <si>
    <t>14625560</t>
  </si>
  <si>
    <t>14625570</t>
  </si>
  <si>
    <t>14625580</t>
  </si>
  <si>
    <t>14625590</t>
  </si>
  <si>
    <t>14625600</t>
  </si>
  <si>
    <t>14625610</t>
  </si>
  <si>
    <t>14625630</t>
  </si>
  <si>
    <t>14625640</t>
  </si>
  <si>
    <t>14626010</t>
  </si>
  <si>
    <t>14626020</t>
  </si>
  <si>
    <t>14626030</t>
  </si>
  <si>
    <t>14626050</t>
  </si>
  <si>
    <t>14626060</t>
  </si>
  <si>
    <t>14626070</t>
  </si>
  <si>
    <t>14626085</t>
  </si>
  <si>
    <t>14626100</t>
  </si>
  <si>
    <t>14626110</t>
  </si>
  <si>
    <t>14626120</t>
  </si>
  <si>
    <t>14626140</t>
  </si>
  <si>
    <t>14626150</t>
  </si>
  <si>
    <t>14626160</t>
  </si>
  <si>
    <t>14626170</t>
  </si>
  <si>
    <t>14626180</t>
  </si>
  <si>
    <t>14626190</t>
  </si>
  <si>
    <t>14626200</t>
  </si>
  <si>
    <t>14626210</t>
  </si>
  <si>
    <t>14626230</t>
  </si>
  <si>
    <t>14626240</t>
  </si>
  <si>
    <t>14626245</t>
  </si>
  <si>
    <t>14626250</t>
  </si>
  <si>
    <t>14626260</t>
  </si>
  <si>
    <t>14626270</t>
  </si>
  <si>
    <t>14626280</t>
  </si>
  <si>
    <t>14626290</t>
  </si>
  <si>
    <t>14626300</t>
  </si>
  <si>
    <t>14626310</t>
  </si>
  <si>
    <t>14626320</t>
  </si>
  <si>
    <t>14626330</t>
  </si>
  <si>
    <t>14626350</t>
  </si>
  <si>
    <t>14626370</t>
  </si>
  <si>
    <t>14626390</t>
  </si>
  <si>
    <t>14626400</t>
  </si>
  <si>
    <t>14626410</t>
  </si>
  <si>
    <t>14626420</t>
  </si>
  <si>
    <t>14626430</t>
  </si>
  <si>
    <t>14626440</t>
  </si>
  <si>
    <t>14626450</t>
  </si>
  <si>
    <t>14626460</t>
  </si>
  <si>
    <t>14626470</t>
  </si>
  <si>
    <t>14626480</t>
  </si>
  <si>
    <t>14626490</t>
  </si>
  <si>
    <t>14626500</t>
  </si>
  <si>
    <t>14626510</t>
  </si>
  <si>
    <t>14626520</t>
  </si>
  <si>
    <t>14626530</t>
  </si>
  <si>
    <t>14626560</t>
  </si>
  <si>
    <t>14626570</t>
  </si>
  <si>
    <t>14626580</t>
  </si>
  <si>
    <t>14626590</t>
  </si>
  <si>
    <t>14626600</t>
  </si>
  <si>
    <t>14626610</t>
  </si>
  <si>
    <t>14627010</t>
  </si>
  <si>
    <t>14627020</t>
  </si>
  <si>
    <t>14627030</t>
  </si>
  <si>
    <t>14627040</t>
  </si>
  <si>
    <t>14627050</t>
  </si>
  <si>
    <t>14627060</t>
  </si>
  <si>
    <t>14627070</t>
  </si>
  <si>
    <t>14627080</t>
  </si>
  <si>
    <t>14627100</t>
  </si>
  <si>
    <t>14627110</t>
  </si>
  <si>
    <t>14627130</t>
  </si>
  <si>
    <t>14627140</t>
  </si>
  <si>
    <t>14627150</t>
  </si>
  <si>
    <t>14627170</t>
  </si>
  <si>
    <t>14627180</t>
  </si>
  <si>
    <t>14627190</t>
  </si>
  <si>
    <t>14627200</t>
  </si>
  <si>
    <t>14627210</t>
  </si>
  <si>
    <t>14627220</t>
  </si>
  <si>
    <t>14627230</t>
  </si>
  <si>
    <t>14627240</t>
  </si>
  <si>
    <t>14627250</t>
  </si>
  <si>
    <t>14627260</t>
  </si>
  <si>
    <t>14627270</t>
  </si>
  <si>
    <t>14627290</t>
  </si>
  <si>
    <t>14627310</t>
  </si>
  <si>
    <t>14627340</t>
  </si>
  <si>
    <t>14627360</t>
  </si>
  <si>
    <t>14628010</t>
  </si>
  <si>
    <t>14628020</t>
  </si>
  <si>
    <t>14628030</t>
  </si>
  <si>
    <t>14628040</t>
  </si>
  <si>
    <t>14628050</t>
  </si>
  <si>
    <t>14628060</t>
  </si>
  <si>
    <t>14628070</t>
  </si>
  <si>
    <t>14628080</t>
  </si>
  <si>
    <t>14628090</t>
  </si>
  <si>
    <t>14628100</t>
  </si>
  <si>
    <t>14628110</t>
  </si>
  <si>
    <t>14628130</t>
  </si>
  <si>
    <t>14628140</t>
  </si>
  <si>
    <t>14628150</t>
  </si>
  <si>
    <t>14628160</t>
  </si>
  <si>
    <t>14628170</t>
  </si>
  <si>
    <t>14628190</t>
  </si>
  <si>
    <t>14628205</t>
  </si>
  <si>
    <t>14628210</t>
  </si>
  <si>
    <t>14628220</t>
  </si>
  <si>
    <t>14628230</t>
  </si>
  <si>
    <t>14628240</t>
  </si>
  <si>
    <t>14628250</t>
  </si>
  <si>
    <t>14628260</t>
  </si>
  <si>
    <t>14628270</t>
  </si>
  <si>
    <t>14628300</t>
  </si>
  <si>
    <t>14628310</t>
  </si>
  <si>
    <t>14628320</t>
  </si>
  <si>
    <t>14628330</t>
  </si>
  <si>
    <t>14628340</t>
  </si>
  <si>
    <t>14628360</t>
  </si>
  <si>
    <t>14628370</t>
  </si>
  <si>
    <t>14628380</t>
  </si>
  <si>
    <t>14628390</t>
  </si>
  <si>
    <t>14628400</t>
  </si>
  <si>
    <t>14628410</t>
  </si>
  <si>
    <t>14713000</t>
  </si>
  <si>
    <t>14729010</t>
  </si>
  <si>
    <t>14729020</t>
  </si>
  <si>
    <t>14729030</t>
  </si>
  <si>
    <t>14729040</t>
  </si>
  <si>
    <t>14729050</t>
  </si>
  <si>
    <t>14729060</t>
  </si>
  <si>
    <t>14729070</t>
  </si>
  <si>
    <t>14729080</t>
  </si>
  <si>
    <t>14729100</t>
  </si>
  <si>
    <t>14729140</t>
  </si>
  <si>
    <t>14729150</t>
  </si>
  <si>
    <t>14729160</t>
  </si>
  <si>
    <t>14729170</t>
  </si>
  <si>
    <t>14729190</t>
  </si>
  <si>
    <t>14729220</t>
  </si>
  <si>
    <t>14729245</t>
  </si>
  <si>
    <t>14729250</t>
  </si>
  <si>
    <t>14729260</t>
  </si>
  <si>
    <t>14729270</t>
  </si>
  <si>
    <t>14729300</t>
  </si>
  <si>
    <t>14729320</t>
  </si>
  <si>
    <t>14729330</t>
  </si>
  <si>
    <t>14729340</t>
  </si>
  <si>
    <t>14729350</t>
  </si>
  <si>
    <t>14729360</t>
  </si>
  <si>
    <t>14729370</t>
  </si>
  <si>
    <t>14729380</t>
  </si>
  <si>
    <t>14729400</t>
  </si>
  <si>
    <t>14729410</t>
  </si>
  <si>
    <t>14729430</t>
  </si>
  <si>
    <t>14730010</t>
  </si>
  <si>
    <t>14730020</t>
  </si>
  <si>
    <t>14730030</t>
  </si>
  <si>
    <t>14730045</t>
  </si>
  <si>
    <t>14730050</t>
  </si>
  <si>
    <t>14730060</t>
  </si>
  <si>
    <t>14730070</t>
  </si>
  <si>
    <t>14730080</t>
  </si>
  <si>
    <t>14730090</t>
  </si>
  <si>
    <t>14730100</t>
  </si>
  <si>
    <t>14730110</t>
  </si>
  <si>
    <t>14730120</t>
  </si>
  <si>
    <t>14730140</t>
  </si>
  <si>
    <t>14730150</t>
  </si>
  <si>
    <t>14730160</t>
  </si>
  <si>
    <t>14730170</t>
  </si>
  <si>
    <t>14730180</t>
  </si>
  <si>
    <t>14730190</t>
  </si>
  <si>
    <t>14730200</t>
  </si>
  <si>
    <t>14730210</t>
  </si>
  <si>
    <t>14730230</t>
  </si>
  <si>
    <t>14730250</t>
  </si>
  <si>
    <t>14730270</t>
  </si>
  <si>
    <t>14730280</t>
  </si>
  <si>
    <t>14730300</t>
  </si>
  <si>
    <t>14730310</t>
  </si>
  <si>
    <t>14730320</t>
  </si>
  <si>
    <t>14730330</t>
  </si>
  <si>
    <t>14730340</t>
  </si>
  <si>
    <t>14730360</t>
  </si>
  <si>
    <t>Chemnitz, Stadt</t>
  </si>
  <si>
    <t>Amtsberg</t>
  </si>
  <si>
    <t>Annaberg-Buchholz, Stadt</t>
  </si>
  <si>
    <t>Aue-Bad Schlema, Stadt</t>
  </si>
  <si>
    <t>Auerbach (Erzgebirgskreis)</t>
  </si>
  <si>
    <t>Bärenstein</t>
  </si>
  <si>
    <t>Bockau</t>
  </si>
  <si>
    <t>Börnichen/Erzgeb.</t>
  </si>
  <si>
    <t>Breitenbrunn/Erzgeb.</t>
  </si>
  <si>
    <t>Burkhardtsdorf</t>
  </si>
  <si>
    <t>Crottendorf</t>
  </si>
  <si>
    <t>Deutschneudorf</t>
  </si>
  <si>
    <t>Drebach</t>
  </si>
  <si>
    <t>Ehrenfriedersdorf, Stadt</t>
  </si>
  <si>
    <t>Eibenstock, Stadt</t>
  </si>
  <si>
    <t>Elterlein, Stadt</t>
  </si>
  <si>
    <t>Gelenau/Erzgeb.</t>
  </si>
  <si>
    <t>Geyer, Stadt</t>
  </si>
  <si>
    <t>Gornau/Erzgeb.</t>
  </si>
  <si>
    <t>Gornsdorf</t>
  </si>
  <si>
    <t>Großolbersdorf</t>
  </si>
  <si>
    <t>Großrückerswalde</t>
  </si>
  <si>
    <t>Grünhain-Beierfeld, Stadt</t>
  </si>
  <si>
    <t>Grünhainichen</t>
  </si>
  <si>
    <t>Heidersdorf</t>
  </si>
  <si>
    <t>Hohndorf</t>
  </si>
  <si>
    <t>Jahnsdorf/Erzgeb.</t>
  </si>
  <si>
    <t>Johanngeorgenstadt, Stadt</t>
  </si>
  <si>
    <t>Jöhstadt, Stadt</t>
  </si>
  <si>
    <t>Königswalde</t>
  </si>
  <si>
    <t>Lauter-Bernsbach, Stadt</t>
  </si>
  <si>
    <t>Lößnitz, Stadt</t>
  </si>
  <si>
    <t>Lugau/Erzgeb., Stadt</t>
  </si>
  <si>
    <t>Marienberg, Stadt</t>
  </si>
  <si>
    <t>Mildenau</t>
  </si>
  <si>
    <t>Neukirchen/Erzgeb.</t>
  </si>
  <si>
    <t>Niederdorf</t>
  </si>
  <si>
    <t>Niederwürschnitz</t>
  </si>
  <si>
    <t>Oberwiesenthal, Kurort, Stadt</t>
  </si>
  <si>
    <t>Oelsnitz/Erzgeb., Stadt</t>
  </si>
  <si>
    <t>Olbernhau, Stadt</t>
  </si>
  <si>
    <t>Pockau-Lengefeld, Stadt</t>
  </si>
  <si>
    <t>Raschau-Markersbach</t>
  </si>
  <si>
    <t>Scheibenberg, Stadt</t>
  </si>
  <si>
    <t>Schlettau, Stadt</t>
  </si>
  <si>
    <t>Schneeberg, Stadt</t>
  </si>
  <si>
    <t>Schönheide</t>
  </si>
  <si>
    <t>Schwarzenberg/Erzgeb., Stadt</t>
  </si>
  <si>
    <t>Sehmatal</t>
  </si>
  <si>
    <t>Seiffen/Erzgeb., Kurort</t>
  </si>
  <si>
    <t>Stollberg/Erzgeb., Stadt</t>
  </si>
  <si>
    <t>Stützengrün</t>
  </si>
  <si>
    <t>Tannenberg</t>
  </si>
  <si>
    <t>Thalheim/Erzgeb., Stadt</t>
  </si>
  <si>
    <t>Thermalbad Wiesenbad</t>
  </si>
  <si>
    <t>Thum, Stadt</t>
  </si>
  <si>
    <t>Wolkenstein, Stadt</t>
  </si>
  <si>
    <t>Zschopau, Stadt</t>
  </si>
  <si>
    <t>Zschorlau</t>
  </si>
  <si>
    <t>Zwönitz, Stadt</t>
  </si>
  <si>
    <t>Altmittweida</t>
  </si>
  <si>
    <t>Augustusburg, Stadt</t>
  </si>
  <si>
    <t>Bobritzsch-Hilbersdorf</t>
  </si>
  <si>
    <t>Brand-Erbisdorf, Stadt</t>
  </si>
  <si>
    <t>Burgstädt, Stadt</t>
  </si>
  <si>
    <t>Claußnitz</t>
  </si>
  <si>
    <t>Döbeln, Stadt</t>
  </si>
  <si>
    <t>Dorfchemnitz</t>
  </si>
  <si>
    <t>Eppendorf</t>
  </si>
  <si>
    <t>Erlau</t>
  </si>
  <si>
    <t>Flöha, Stadt</t>
  </si>
  <si>
    <t>Frankenberg/Sa., Stadt</t>
  </si>
  <si>
    <t>Frauenstein, Stadt</t>
  </si>
  <si>
    <t>Freiberg, Stadt, Universitätsstadt</t>
  </si>
  <si>
    <t>Geringswalde, Stadt</t>
  </si>
  <si>
    <t>Großhartmannsdorf</t>
  </si>
  <si>
    <t>Großschirma, Stadt</t>
  </si>
  <si>
    <t>Großweitzschen</t>
  </si>
  <si>
    <t>Hainichen, Stadt</t>
  </si>
  <si>
    <t>Halsbrücke</t>
  </si>
  <si>
    <t>Hartha, Stadt</t>
  </si>
  <si>
    <t>Hartmannsdorf (Landkreis Mittelsachsen)</t>
  </si>
  <si>
    <t>Königsfeld</t>
  </si>
  <si>
    <t>Königshain-Wiederau</t>
  </si>
  <si>
    <t>Kriebstein</t>
  </si>
  <si>
    <t>Leisnig, Stadt</t>
  </si>
  <si>
    <t>Leubsdorf</t>
  </si>
  <si>
    <t>Lichtenau</t>
  </si>
  <si>
    <t>Lichtenberg/Erzgeb.</t>
  </si>
  <si>
    <t>Lunzenau, Stadt</t>
  </si>
  <si>
    <t>Mittweida, Stadt, Hochschulstadt</t>
  </si>
  <si>
    <t>Mühlau</t>
  </si>
  <si>
    <t>Mulda/Sa.</t>
  </si>
  <si>
    <t>Neuhausen/Erzgeb.</t>
  </si>
  <si>
    <t>Niederwiesa</t>
  </si>
  <si>
    <t>Oberschöna</t>
  </si>
  <si>
    <t>Oederan, Stadt</t>
  </si>
  <si>
    <t>Ostrau</t>
  </si>
  <si>
    <t>Penig, Stadt</t>
  </si>
  <si>
    <t>Rechenberg-Bienenmühle</t>
  </si>
  <si>
    <t>Reinsberg</t>
  </si>
  <si>
    <t>Rochlitz, Stadt</t>
  </si>
  <si>
    <t>Rossau</t>
  </si>
  <si>
    <t>Roßwein, Stadt</t>
  </si>
  <si>
    <t>Sayda, Stadt</t>
  </si>
  <si>
    <t>Seelitz</t>
  </si>
  <si>
    <t>Striegistal</t>
  </si>
  <si>
    <t>Taura</t>
  </si>
  <si>
    <t>Waldheim, Stadt</t>
  </si>
  <si>
    <t>Wechselburg</t>
  </si>
  <si>
    <t>Weißenborn/Erzgeb.</t>
  </si>
  <si>
    <t>Zettlitz</t>
  </si>
  <si>
    <t>Zschaitz-Ottewig</t>
  </si>
  <si>
    <t>Adorf/Vogtl., Stadt</t>
  </si>
  <si>
    <t>Auerbach/Vogtl., Stadt</t>
  </si>
  <si>
    <t>Bad Brambach</t>
  </si>
  <si>
    <t>Bad Elster, Stadt</t>
  </si>
  <si>
    <t>Bergen</t>
  </si>
  <si>
    <t>Bösenbrunn</t>
  </si>
  <si>
    <t>Eichigt</t>
  </si>
  <si>
    <t>Ellefeld</t>
  </si>
  <si>
    <t>Elsterberg, Stadt</t>
  </si>
  <si>
    <t>Falkenstein/Vogtl., Stadt</t>
  </si>
  <si>
    <t>Grünbach</t>
  </si>
  <si>
    <t>Heinsdorfergrund</t>
  </si>
  <si>
    <t>Klingenthal, Stadt</t>
  </si>
  <si>
    <t>Lengenfeld, Stadt</t>
  </si>
  <si>
    <t>Limbach</t>
  </si>
  <si>
    <t>Markneukirchen, Stadt</t>
  </si>
  <si>
    <t>Mühlental</t>
  </si>
  <si>
    <t>Muldenhammer</t>
  </si>
  <si>
    <t>Netzschkau, Stadt</t>
  </si>
  <si>
    <t>Neuensalz</t>
  </si>
  <si>
    <t>Neumark</t>
  </si>
  <si>
    <t>Neustadt/Vogtl.</t>
  </si>
  <si>
    <t>Oelsnitz/Vogtl., Stadt</t>
  </si>
  <si>
    <t>Pausa-Mühltroff, Stadt</t>
  </si>
  <si>
    <t>Plauen, Stadt</t>
  </si>
  <si>
    <t>Pöhl</t>
  </si>
  <si>
    <t>Reichenbach im Vogtland, Stadt</t>
  </si>
  <si>
    <t>Rodewisch, Stadt</t>
  </si>
  <si>
    <t>Rosenbach/Vogtl.</t>
  </si>
  <si>
    <t>Schöneck/Vogtl., Stadt</t>
  </si>
  <si>
    <t>Steinberg</t>
  </si>
  <si>
    <t>Theuma</t>
  </si>
  <si>
    <t>Tirpersdorf</t>
  </si>
  <si>
    <t>Treuen, Stadt</t>
  </si>
  <si>
    <t>Triebel/Vogtl.</t>
  </si>
  <si>
    <t>Weischlitz</t>
  </si>
  <si>
    <t>Werda</t>
  </si>
  <si>
    <t>Bernsdorf (Landkreis Zwickau)</t>
  </si>
  <si>
    <t>Callenberg</t>
  </si>
  <si>
    <t>Crimmitschau, Stadt</t>
  </si>
  <si>
    <t>Crinitzberg</t>
  </si>
  <si>
    <t>Dennheritz</t>
  </si>
  <si>
    <t>Fraureuth</t>
  </si>
  <si>
    <t>Gersdorf</t>
  </si>
  <si>
    <t>Glauchau, Stadt</t>
  </si>
  <si>
    <t>Hartenstein, Stadt</t>
  </si>
  <si>
    <t>Hartmannsdorf b. Kirchberg</t>
  </si>
  <si>
    <t>Hirschfeld</t>
  </si>
  <si>
    <t>Hohenstein-Ernstthal, Stadt</t>
  </si>
  <si>
    <t>Kirchberg, Stadt</t>
  </si>
  <si>
    <t>Langenbernsdorf</t>
  </si>
  <si>
    <t>Langenweißbach</t>
  </si>
  <si>
    <t>Lichtenstein/Sa., Stadt</t>
  </si>
  <si>
    <t>Lichtentanne</t>
  </si>
  <si>
    <t>Limbach-Oberfrohna, Stadt</t>
  </si>
  <si>
    <t>Meerane, Stadt</t>
  </si>
  <si>
    <t>Mülsen</t>
  </si>
  <si>
    <t>Neukirchen/Pleiße</t>
  </si>
  <si>
    <t>Niederfrohna</t>
  </si>
  <si>
    <t>Oberlungwitz, Stadt</t>
  </si>
  <si>
    <t>Oberwiera</t>
  </si>
  <si>
    <t>Reinsdorf</t>
  </si>
  <si>
    <t>Remse</t>
  </si>
  <si>
    <t>Schönberg</t>
  </si>
  <si>
    <t>St. Egidien</t>
  </si>
  <si>
    <t>Waldenburg, Stadt</t>
  </si>
  <si>
    <t>Werdau, Stadt</t>
  </si>
  <si>
    <t>Wildenfels, Stadt</t>
  </si>
  <si>
    <t>Wilkau-Haßlau, Stadt</t>
  </si>
  <si>
    <t>Zwickau, Stadt</t>
  </si>
  <si>
    <t>Dresden, Stadt</t>
  </si>
  <si>
    <t>Arnsdorf</t>
  </si>
  <si>
    <t>Bautzen, Stadt</t>
  </si>
  <si>
    <t>Bernsdorf, Stadt (Landkreis Bautzen)</t>
  </si>
  <si>
    <t>Bischofswerda, Stadt</t>
  </si>
  <si>
    <t>Burkau</t>
  </si>
  <si>
    <t>Crostwitz</t>
  </si>
  <si>
    <t>Cunewalde</t>
  </si>
  <si>
    <t>Demitz-Thumitz</t>
  </si>
  <si>
    <t>Doberschau-Gaußig</t>
  </si>
  <si>
    <t>Elsterheide</t>
  </si>
  <si>
    <t>Elstra, Stadt</t>
  </si>
  <si>
    <t>Frankenthal</t>
  </si>
  <si>
    <t>Göda</t>
  </si>
  <si>
    <t>Großdubrau</t>
  </si>
  <si>
    <t>Großharthau</t>
  </si>
  <si>
    <t>Großnaundorf</t>
  </si>
  <si>
    <t>Großpostwitz/O.L.</t>
  </si>
  <si>
    <t>Großröhrsdorf, Stadt</t>
  </si>
  <si>
    <t>Haselbachtal</t>
  </si>
  <si>
    <t>Hochkirch</t>
  </si>
  <si>
    <t>Hoyerswerda, Stadt</t>
  </si>
  <si>
    <t>Kamenz, Stadt</t>
  </si>
  <si>
    <t>Königsbrück, Stadt</t>
  </si>
  <si>
    <t>Königswartha</t>
  </si>
  <si>
    <t>Kubschütz</t>
  </si>
  <si>
    <t>Laußnitz</t>
  </si>
  <si>
    <t>Lauta, Stadt</t>
  </si>
  <si>
    <t>Lichtenberg (Landkreis Bautzen)</t>
  </si>
  <si>
    <t>Lohsa</t>
  </si>
  <si>
    <t>Malschwitz</t>
  </si>
  <si>
    <t>Nebelschütz</t>
  </si>
  <si>
    <t>Neschwitz</t>
  </si>
  <si>
    <t>Neukirch</t>
  </si>
  <si>
    <t>Neukirch/Lausitz</t>
  </si>
  <si>
    <t>Obergurig</t>
  </si>
  <si>
    <t>Ohorn</t>
  </si>
  <si>
    <t>Oßling</t>
  </si>
  <si>
    <t>Ottendorf-Okrilla</t>
  </si>
  <si>
    <t>Panschwitz-Kuckau</t>
  </si>
  <si>
    <t>Pulsnitz, Stadt</t>
  </si>
  <si>
    <t>Puschwitz</t>
  </si>
  <si>
    <t>Räckelwitz</t>
  </si>
  <si>
    <t>Radeberg, Stadt</t>
  </si>
  <si>
    <t>Radibor</t>
  </si>
  <si>
    <t>Ralbitz-Rosenthal</t>
  </si>
  <si>
    <t>Rammenau</t>
  </si>
  <si>
    <t>Schirgiswalde-Kirschau, Stadt</t>
  </si>
  <si>
    <t>Schmölln-Putzkau</t>
  </si>
  <si>
    <t>Schwepnitz</t>
  </si>
  <si>
    <t>Sohland a. d. Spree</t>
  </si>
  <si>
    <t>Spreetal</t>
  </si>
  <si>
    <t>Steina</t>
  </si>
  <si>
    <t>Steinigtwolmsdorf</t>
  </si>
  <si>
    <t>Wachau</t>
  </si>
  <si>
    <t>Weißenberg, Stadt</t>
  </si>
  <si>
    <t>Wilthen, Stadt</t>
  </si>
  <si>
    <t>Wittichenau, Stadt</t>
  </si>
  <si>
    <t>Bad Muskau, Stadt</t>
  </si>
  <si>
    <t>Beiersdorf</t>
  </si>
  <si>
    <t>Bernstadt a. d. Eigen, Stadt</t>
  </si>
  <si>
    <t>Bertsdorf-Hörnitz</t>
  </si>
  <si>
    <t>Boxberg/O.L.</t>
  </si>
  <si>
    <t>Dürrhennersdorf</t>
  </si>
  <si>
    <t>Ebersbach-Neugersdorf, Stadt</t>
  </si>
  <si>
    <t>Gablenz</t>
  </si>
  <si>
    <t>Görlitz, Stadt</t>
  </si>
  <si>
    <t>Groß Düben</t>
  </si>
  <si>
    <t>Großschönau</t>
  </si>
  <si>
    <t>Großschweidnitz</t>
  </si>
  <si>
    <t>Hähnichen</t>
  </si>
  <si>
    <t>Hainewalde</t>
  </si>
  <si>
    <t>Herrnhut, Stadt</t>
  </si>
  <si>
    <t>Hohendubrau</t>
  </si>
  <si>
    <t>Horka</t>
  </si>
  <si>
    <t>Jonsdorf, Kurort</t>
  </si>
  <si>
    <t>Kodersdorf</t>
  </si>
  <si>
    <t>Königshain</t>
  </si>
  <si>
    <t>Kottmar</t>
  </si>
  <si>
    <t>Krauschwitz i.d. O.L.</t>
  </si>
  <si>
    <t>Kreba-Neudorf</t>
  </si>
  <si>
    <t>Lawalde</t>
  </si>
  <si>
    <t>Leutersdorf</t>
  </si>
  <si>
    <t>Löbau, Stadt</t>
  </si>
  <si>
    <t>Markersdorf</t>
  </si>
  <si>
    <t>Mittelherwigsdorf</t>
  </si>
  <si>
    <t>Mücka</t>
  </si>
  <si>
    <t>Neißeaue</t>
  </si>
  <si>
    <t>Neusalza-Spremberg, Stadt</t>
  </si>
  <si>
    <t>Niesky, Stadt</t>
  </si>
  <si>
    <t>Oderwitz</t>
  </si>
  <si>
    <t>Olbersdorf</t>
  </si>
  <si>
    <t>Oppach</t>
  </si>
  <si>
    <t>Ostritz, Stadt</t>
  </si>
  <si>
    <t>Oybin</t>
  </si>
  <si>
    <t>Quitzdorf am See</t>
  </si>
  <si>
    <t>Reichenbach/O.L., Stadt</t>
  </si>
  <si>
    <t>Rietschen</t>
  </si>
  <si>
    <t>Rosenbach</t>
  </si>
  <si>
    <t>Rothenburg/O.L., Stadt</t>
  </si>
  <si>
    <t>Schleife</t>
  </si>
  <si>
    <t>Schönau-Berzdorf a. d. Eigen</t>
  </si>
  <si>
    <t>Schönbach</t>
  </si>
  <si>
    <t>Schöpstal</t>
  </si>
  <si>
    <t>Seifhennersdorf, Stadt</t>
  </si>
  <si>
    <t>Trebendorf</t>
  </si>
  <si>
    <t>Vierkirchen</t>
  </si>
  <si>
    <t>Waldhufen</t>
  </si>
  <si>
    <t>Weißkeißel</t>
  </si>
  <si>
    <t>Weißwasser/O.L., Stadt</t>
  </si>
  <si>
    <t>Zittau, Stadt</t>
  </si>
  <si>
    <t>Coswig, Stadt</t>
  </si>
  <si>
    <t>Diera-Zehren</t>
  </si>
  <si>
    <t>Ebersbach (Landkreis Meißen)</t>
  </si>
  <si>
    <t>Glaubitz</t>
  </si>
  <si>
    <t>Gröditz, Stadt</t>
  </si>
  <si>
    <t>Großenhain, Stadt</t>
  </si>
  <si>
    <t>Hirschstein</t>
  </si>
  <si>
    <t>Käbschütztal</t>
  </si>
  <si>
    <t>Klipphausen</t>
  </si>
  <si>
    <t>Lampertswalde</t>
  </si>
  <si>
    <t>Lommatzsch, Stadt</t>
  </si>
  <si>
    <t>Meißen, Stadt</t>
  </si>
  <si>
    <t>Moritzburg</t>
  </si>
  <si>
    <t>Niederau</t>
  </si>
  <si>
    <t>Nossen, Stadt</t>
  </si>
  <si>
    <t>Nünchritz</t>
  </si>
  <si>
    <t>Priestewitz</t>
  </si>
  <si>
    <t>Radebeul, Stadt</t>
  </si>
  <si>
    <t>Radeburg, Stadt</t>
  </si>
  <si>
    <t>Riesa, Stadt</t>
  </si>
  <si>
    <t>Röderaue</t>
  </si>
  <si>
    <t>Schönfeld</t>
  </si>
  <si>
    <t>Stauchitz</t>
  </si>
  <si>
    <t>Strehla, Stadt</t>
  </si>
  <si>
    <t>Thiendorf</t>
  </si>
  <si>
    <t>Weinböhla</t>
  </si>
  <si>
    <t>Wülknitz</t>
  </si>
  <si>
    <t>Zeithain</t>
  </si>
  <si>
    <t>Altenberg, Stadt</t>
  </si>
  <si>
    <t>Bad Gottleuba-Berggießhübel, Stadt</t>
  </si>
  <si>
    <t>Bad Schandau, Stadt</t>
  </si>
  <si>
    <t>Bahretal</t>
  </si>
  <si>
    <t>Bannewitz</t>
  </si>
  <si>
    <t>Dippoldiswalde, Stadt</t>
  </si>
  <si>
    <t>Dohma</t>
  </si>
  <si>
    <t>Dohna, Stadt</t>
  </si>
  <si>
    <t>Dorfhain</t>
  </si>
  <si>
    <t>Dürrröhrsdorf-Dittersbach</t>
  </si>
  <si>
    <t>Freital, Stadt</t>
  </si>
  <si>
    <t>Glashütte, Stadt</t>
  </si>
  <si>
    <t>Gohrisch</t>
  </si>
  <si>
    <t>Hartmannsdorf-Reichenau</t>
  </si>
  <si>
    <t>Heidenau, Stadt</t>
  </si>
  <si>
    <t>Hermsdorf/Erzgeb.</t>
  </si>
  <si>
    <t>Hohnstein, Stadt</t>
  </si>
  <si>
    <t>Klingenberg</t>
  </si>
  <si>
    <t>Königstein/Sächs. Schw., Stadt</t>
  </si>
  <si>
    <t>Kreischa</t>
  </si>
  <si>
    <t>Liebstadt, Stadt</t>
  </si>
  <si>
    <t>Lohmen</t>
  </si>
  <si>
    <t>Müglitztal</t>
  </si>
  <si>
    <t>Neustadt in Sachsen, Stadt</t>
  </si>
  <si>
    <t>Pirna, Stadt</t>
  </si>
  <si>
    <t>Rabenau, Stadt</t>
  </si>
  <si>
    <t>Rathen, Kurort</t>
  </si>
  <si>
    <t>Rathmannsdorf</t>
  </si>
  <si>
    <t>Reinhardtsdorf-Schöna</t>
  </si>
  <si>
    <t>Rosenthal-Bielatal</t>
  </si>
  <si>
    <t>Sebnitz, Stadt</t>
  </si>
  <si>
    <t>Stadt Wehlen, Stadt</t>
  </si>
  <si>
    <t>Stolpen, Stadt</t>
  </si>
  <si>
    <t>Struppen</t>
  </si>
  <si>
    <t>Tharandt, Stadt</t>
  </si>
  <si>
    <t>Wilsdruff, Stadt</t>
  </si>
  <si>
    <t>Leipzig, Stadt</t>
  </si>
  <si>
    <t>Bad Lausick, Stadt</t>
  </si>
  <si>
    <t>Belgershain</t>
  </si>
  <si>
    <t>Bennewitz</t>
  </si>
  <si>
    <t>Böhlen, Stadt</t>
  </si>
  <si>
    <t>Borna, Stadt</t>
  </si>
  <si>
    <t>Borsdorf</t>
  </si>
  <si>
    <t>Brandis, Stadt</t>
  </si>
  <si>
    <t>Colditz, Stadt</t>
  </si>
  <si>
    <t>Elstertrebnitz</t>
  </si>
  <si>
    <t>Frohburg, Stadt</t>
  </si>
  <si>
    <t>Geithain, Stadt</t>
  </si>
  <si>
    <t>Grimma, Stadt</t>
  </si>
  <si>
    <t>Groitzsch, Stadt</t>
  </si>
  <si>
    <t>Großpösna</t>
  </si>
  <si>
    <t>Kitzscher, Stadt</t>
  </si>
  <si>
    <t>Lossatal</t>
  </si>
  <si>
    <t>Machern</t>
  </si>
  <si>
    <t>Markkleeberg, Stadt</t>
  </si>
  <si>
    <t>Markranstädt, Stadt</t>
  </si>
  <si>
    <t>Naunhof, Stadt</t>
  </si>
  <si>
    <t>Neukieritzsch</t>
  </si>
  <si>
    <t>Otterwisch</t>
  </si>
  <si>
    <t>Parthenstein</t>
  </si>
  <si>
    <t>Pegau, Stadt</t>
  </si>
  <si>
    <t>Regis-Breitingen, Stadt</t>
  </si>
  <si>
    <t>Rötha, Stadt</t>
  </si>
  <si>
    <t>Thallwitz</t>
  </si>
  <si>
    <t>Trebsen/Mulde, Stadt</t>
  </si>
  <si>
    <t>Wurzen, Stadt</t>
  </si>
  <si>
    <t>Zwenkau, Stadt</t>
  </si>
  <si>
    <t>Arzberg</t>
  </si>
  <si>
    <t>Bad Düben, Stadt</t>
  </si>
  <si>
    <t>Beilrode</t>
  </si>
  <si>
    <t>Belgern-Schildau, Stadt</t>
  </si>
  <si>
    <t>Cavertitz</t>
  </si>
  <si>
    <t>Dahlen, Stadt</t>
  </si>
  <si>
    <t>Delitzsch, Stadt</t>
  </si>
  <si>
    <t>Doberschütz</t>
  </si>
  <si>
    <t>Dommitzsch, Stadt</t>
  </si>
  <si>
    <t>Dreiheide</t>
  </si>
  <si>
    <t>Eilenburg, Stadt</t>
  </si>
  <si>
    <t>Elsnig</t>
  </si>
  <si>
    <t>Jesewitz</t>
  </si>
  <si>
    <t>Krostitz</t>
  </si>
  <si>
    <t>Laußig</t>
  </si>
  <si>
    <t>Liebschützberg</t>
  </si>
  <si>
    <t>Löbnitz</t>
  </si>
  <si>
    <t>Mockrehna</t>
  </si>
  <si>
    <t>Mügeln, Stadt</t>
  </si>
  <si>
    <t>Naundorf</t>
  </si>
  <si>
    <t>Oschatz, Stadt</t>
  </si>
  <si>
    <t>Rackwitz</t>
  </si>
  <si>
    <t>Schkeuditz, Stadt</t>
  </si>
  <si>
    <t>Schönwölkau</t>
  </si>
  <si>
    <t>Taucha, Stadt</t>
  </si>
  <si>
    <t>Torgau, Stadt</t>
  </si>
  <si>
    <t>Trossin</t>
  </si>
  <si>
    <t>Wermsdorf</t>
  </si>
  <si>
    <t>Wiedemar</t>
  </si>
  <si>
    <t>Zschepplin</t>
  </si>
  <si>
    <t>Anzahl Gemeinden in Sachsen</t>
  </si>
  <si>
    <t>14</t>
  </si>
  <si>
    <t>Sachsen</t>
  </si>
  <si>
    <t>Deutschland</t>
  </si>
  <si>
    <t>14511</t>
  </si>
  <si>
    <t>Chemnitz (KS)</t>
  </si>
  <si>
    <t>14521</t>
  </si>
  <si>
    <t>Erzgebirgskreis (LK)</t>
  </si>
  <si>
    <t>14522</t>
  </si>
  <si>
    <t>Mittelsachsen (LK)</t>
  </si>
  <si>
    <t>14523</t>
  </si>
  <si>
    <t>Vogtlandkreis (LK)</t>
  </si>
  <si>
    <t>14524</t>
  </si>
  <si>
    <t>Zwickau (LK)</t>
  </si>
  <si>
    <t>14612</t>
  </si>
  <si>
    <t>Dresden (KS)</t>
  </si>
  <si>
    <t>14625</t>
  </si>
  <si>
    <t>Bautzen (LK)</t>
  </si>
  <si>
    <t>14626</t>
  </si>
  <si>
    <t>Görlitz (LK)</t>
  </si>
  <si>
    <t>14627</t>
  </si>
  <si>
    <t>Meißen (LK)</t>
  </si>
  <si>
    <t>14628</t>
  </si>
  <si>
    <t>Sächsische Schweiz-Osterzgebirge (LK)</t>
  </si>
  <si>
    <t>14713</t>
  </si>
  <si>
    <t>Leipzig (KS)</t>
  </si>
  <si>
    <t>14729</t>
  </si>
  <si>
    <t>Leipzig (LK)</t>
  </si>
  <si>
    <t>14730</t>
  </si>
  <si>
    <t>Nordsachsen (LK)</t>
  </si>
  <si>
    <t>x</t>
  </si>
  <si>
    <t>* Bedingt aussagekräftig wegen großer Streuung</t>
  </si>
  <si>
    <t>Einwohner 31.12.2015</t>
  </si>
  <si>
    <t>Einwohner 31.12.2020</t>
  </si>
  <si>
    <t>Wohnungen 31.12.2015</t>
  </si>
  <si>
    <t>Wohnungen 31.12.2020</t>
  </si>
  <si>
    <t>Veränderung Wohnungen 31.12.2015 bis 31.12.2020</t>
  </si>
  <si>
    <t>Bevölkerungsentwicklung 
31.12.2015 bis 31.12.2020</t>
  </si>
  <si>
    <t>Fortschreibung Leerstand zum 31.12.2020</t>
  </si>
  <si>
    <t>** Schätzung BBSR für 2018</t>
  </si>
  <si>
    <t>Veränderung des Wohnungsbestands
31.12.2015 bis 31.12.2020</t>
  </si>
  <si>
    <t>Verfügb. EK der privaten Haushalte je Einwohner 2020</t>
  </si>
  <si>
    <t>Jahresmiete (nettokalt) für Durchschnittswohnung vor Ort - 2020</t>
  </si>
  <si>
    <t>11,7*</t>
  </si>
  <si>
    <t>Veränderung der Einwohnerzahl 31.12.2015 bis 31.12.2020</t>
  </si>
  <si>
    <t>Haushalte am 31.12.2015</t>
  </si>
  <si>
    <t>Veränderung Haushalte 31.12.2015 bis 31.12.2021</t>
  </si>
  <si>
    <t>Haushalte am 31.12.2020</t>
  </si>
  <si>
    <t>Haushaltsentwicklung</t>
  </si>
  <si>
    <t>Haushaltsentwicklung 
31.12.2015 bis 31.12.2020</t>
  </si>
  <si>
    <t>Veränderung Haushalte    2015 - 2020       in Prozent</t>
  </si>
  <si>
    <t>Steigerung 2015 - 2020</t>
  </si>
  <si>
    <t>in Prozent</t>
  </si>
  <si>
    <t>Indikator 1: Angebotsmiete über Median landesweiter Angebotsmieten (ja=1; nein=0)</t>
  </si>
  <si>
    <t>Indikator 2.: Angebotsmiete steigt deutlich stärker als der landesweiter Median der Angebotsmieten (ja=1; NEIN=0)</t>
  </si>
  <si>
    <t>Indikator 3.: Mietbelastung übersteigt den landesweiten Median der Mietbelastung (Indexwert 100) deutlich (ja=1; NEIN=0)</t>
  </si>
  <si>
    <t>Indikator 4.: Wohnbevölkerung wächst, ohne dass durch Neubautätigkeit in mindestens gleichem Umfang Wohnraum geschaffen wird  (ja=1; NEIN=0)</t>
  </si>
  <si>
    <t>Indikator 5.: Geringer Leerstand in Höhe von nicht mehr als 4 Prozent bei großer Nachfrage   (ja=1; NEIN=0)</t>
  </si>
  <si>
    <t>Kreise (Aggregation der Gemeinden)</t>
  </si>
  <si>
    <t>Veränderung Wohnungen 2015 - 2020      in Prozent</t>
  </si>
  <si>
    <t>Anzahl erfüllter Indikatoren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</si>
</sst>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"/>
    <numFmt numFmtId="165" formatCode="0.0%"/>
    <numFmt numFmtId="166" formatCode="_-* #,##0\ _€_-;\-* #,##0\ _€_-;_-* &quot;-&quot;??\ _€_-;_-@_-"/>
    <numFmt numFmtId="167" formatCode="0_ ;\-0\ "/>
    <numFmt numFmtId="168" formatCode="0.0%&quot;*&quot;"/>
    <numFmt numFmtId="169" formatCode="0.0%&quot;* **&quot;"/>
    <numFmt numFmtId="170" formatCode="#,##0_ ;[Red]\-#,##0\ "/>
    <numFmt numFmtId="171" formatCode="#,##0.00_ ;[Red]\-#,##0.00\ "/>
  </numFmts>
  <fonts count="1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4"/>
      <color theme="1"/>
      <name val="Arial"/>
      <family val="2"/>
    </font>
    <font>
      <sz val="14"/>
      <color rgb="FFFF0000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6"/>
      <color theme="1"/>
      <name val="Rotis Sans Serif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>
      <alignment horizontal="left" vertical="center"/>
    </xf>
  </cellStyleXfs>
  <cellXfs count="55">
    <xf numFmtId="0" fontId="0" fillId="0" borderId="0" xfId="0"/>
    <xf numFmtId="0" fontId="0" fillId="2" borderId="0" xfId="0" applyFill="1"/>
    <xf numFmtId="43" fontId="0" fillId="2" borderId="0" xfId="2" applyFont="1" applyFill="1"/>
    <xf numFmtId="0" fontId="0" fillId="0" borderId="0" xfId="0" applyFill="1"/>
    <xf numFmtId="0" fontId="5" fillId="0" borderId="0" xfId="0" applyFont="1" applyFill="1"/>
    <xf numFmtId="0" fontId="6" fillId="0" borderId="0" xfId="0" applyFont="1" applyFill="1"/>
    <xf numFmtId="3" fontId="0" fillId="0" borderId="0" xfId="0" applyNumberFormat="1" applyFill="1"/>
    <xf numFmtId="3" fontId="8" fillId="0" borderId="0" xfId="3" applyNumberFormat="1" applyFont="1" applyFill="1" applyBorder="1" applyAlignment="1">
      <alignment horizontal="center" vertical="center"/>
    </xf>
    <xf numFmtId="2" fontId="4" fillId="0" borderId="1" xfId="3" applyNumberFormat="1" applyFont="1" applyFill="1" applyBorder="1" applyAlignment="1">
      <alignment horizontal="left" vertical="center"/>
    </xf>
    <xf numFmtId="3" fontId="4" fillId="0" borderId="1" xfId="3" applyNumberFormat="1" applyFont="1" applyFill="1" applyBorder="1" applyAlignment="1">
      <alignment horizontal="center" vertical="center"/>
    </xf>
    <xf numFmtId="170" fontId="4" fillId="0" borderId="1" xfId="3" applyNumberFormat="1" applyFont="1" applyFill="1" applyBorder="1" applyAlignment="1">
      <alignment horizontal="center" vertical="center"/>
    </xf>
    <xf numFmtId="164" fontId="4" fillId="0" borderId="1" xfId="3" applyNumberFormat="1" applyFont="1" applyFill="1" applyBorder="1" applyAlignment="1">
      <alignment horizontal="center" vertical="center"/>
    </xf>
    <xf numFmtId="171" fontId="4" fillId="0" borderId="1" xfId="3" applyNumberFormat="1" applyFont="1" applyFill="1" applyBorder="1" applyAlignment="1">
      <alignment horizontal="center" vertical="center"/>
    </xf>
    <xf numFmtId="165" fontId="4" fillId="0" borderId="1" xfId="3" applyNumberFormat="1" applyFont="1" applyFill="1" applyBorder="1" applyAlignment="1">
      <alignment horizontal="center" vertical="center"/>
    </xf>
    <xf numFmtId="166" fontId="4" fillId="0" borderId="1" xfId="2" applyNumberFormat="1" applyFont="1" applyFill="1" applyBorder="1" applyAlignment="1">
      <alignment horizontal="center" vertical="center"/>
    </xf>
    <xf numFmtId="4" fontId="4" fillId="0" borderId="1" xfId="3" applyNumberFormat="1" applyFont="1" applyFill="1" applyBorder="1" applyAlignment="1">
      <alignment horizontal="center" vertical="center"/>
    </xf>
    <xf numFmtId="10" fontId="4" fillId="0" borderId="1" xfId="3" applyNumberFormat="1" applyFont="1" applyFill="1" applyBorder="1" applyAlignment="1">
      <alignment horizontal="center" vertical="center"/>
    </xf>
    <xf numFmtId="167" fontId="4" fillId="0" borderId="1" xfId="3" applyNumberFormat="1" applyFont="1" applyFill="1" applyBorder="1" applyAlignment="1">
      <alignment horizontal="center" vertical="center"/>
    </xf>
    <xf numFmtId="3" fontId="8" fillId="0" borderId="1" xfId="3" applyNumberFormat="1" applyFont="1" applyFill="1" applyBorder="1" applyAlignment="1">
      <alignment horizontal="center" vertical="center"/>
    </xf>
    <xf numFmtId="0" fontId="0" fillId="0" borderId="1" xfId="0" applyFill="1" applyBorder="1"/>
    <xf numFmtId="3" fontId="0" fillId="0" borderId="1" xfId="0" applyNumberFormat="1" applyFill="1" applyBorder="1"/>
    <xf numFmtId="3" fontId="7" fillId="0" borderId="1" xfId="0" applyNumberFormat="1" applyFont="1" applyFill="1" applyBorder="1" applyAlignment="1">
      <alignment horizontal="center"/>
    </xf>
    <xf numFmtId="165" fontId="8" fillId="0" borderId="1" xfId="3" applyNumberFormat="1" applyFont="1" applyFill="1" applyBorder="1" applyAlignment="1">
      <alignment horizontal="center" vertical="center"/>
    </xf>
    <xf numFmtId="167" fontId="8" fillId="0" borderId="1" xfId="3" applyNumberFormat="1" applyFont="1" applyFill="1" applyBorder="1" applyAlignment="1">
      <alignment horizontal="center" vertical="center"/>
    </xf>
    <xf numFmtId="2" fontId="4" fillId="0" borderId="2" xfId="3" applyNumberFormat="1" applyFont="1" applyFill="1" applyBorder="1" applyAlignment="1">
      <alignment horizontal="left" vertical="center"/>
    </xf>
    <xf numFmtId="3" fontId="8" fillId="0" borderId="2" xfId="3" applyNumberFormat="1" applyFont="1" applyFill="1" applyBorder="1" applyAlignment="1">
      <alignment horizontal="center" vertical="center"/>
    </xf>
    <xf numFmtId="165" fontId="8" fillId="0" borderId="2" xfId="3" applyNumberFormat="1" applyFont="1" applyFill="1" applyBorder="1" applyAlignment="1">
      <alignment horizontal="center" vertical="center"/>
    </xf>
    <xf numFmtId="167" fontId="8" fillId="0" borderId="2" xfId="3" applyNumberFormat="1" applyFont="1" applyFill="1" applyBorder="1" applyAlignment="1">
      <alignment horizontal="center" vertical="center"/>
    </xf>
    <xf numFmtId="168" fontId="4" fillId="0" borderId="1" xfId="3" applyNumberFormat="1" applyFont="1" applyFill="1" applyBorder="1" applyAlignment="1">
      <alignment horizontal="center" vertical="center"/>
    </xf>
    <xf numFmtId="169" fontId="4" fillId="0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6" fillId="0" borderId="1" xfId="0" applyFont="1" applyFill="1" applyBorder="1"/>
    <xf numFmtId="3" fontId="4" fillId="0" borderId="1" xfId="3" applyNumberFormat="1" applyFont="1" applyFill="1" applyBorder="1" applyAlignment="1">
      <alignment horizontal="left" vertical="center"/>
    </xf>
    <xf numFmtId="3" fontId="4" fillId="0" borderId="2" xfId="3" applyNumberFormat="1" applyFont="1" applyFill="1" applyBorder="1" applyAlignment="1">
      <alignment horizontal="left" vertical="center"/>
    </xf>
    <xf numFmtId="0" fontId="1" fillId="0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 wrapText="1"/>
    </xf>
    <xf numFmtId="0" fontId="1" fillId="3" borderId="1" xfId="1" quotePrefix="1" applyNumberFormat="1" applyFont="1" applyFill="1" applyBorder="1" applyAlignment="1">
      <alignment horizontal="center" vertical="center" wrapText="1"/>
    </xf>
    <xf numFmtId="0" fontId="1" fillId="3" borderId="1" xfId="1" applyNumberFormat="1" applyFont="1" applyFill="1" applyBorder="1" applyAlignment="1">
      <alignment vertical="center" wrapText="1"/>
    </xf>
    <xf numFmtId="14" fontId="1" fillId="3" borderId="1" xfId="1" applyNumberFormat="1" applyFont="1" applyFill="1" applyBorder="1" applyAlignment="1">
      <alignment horizontal="center" vertical="center" wrapText="1"/>
    </xf>
    <xf numFmtId="0" fontId="1" fillId="3" borderId="1" xfId="1" quotePrefix="1" applyFont="1" applyFill="1" applyBorder="1" applyAlignment="1">
      <alignment horizontal="center" vertical="center" wrapText="1"/>
    </xf>
    <xf numFmtId="14" fontId="1" fillId="3" borderId="1" xfId="1" quotePrefix="1" applyNumberFormat="1" applyFont="1" applyFill="1" applyBorder="1" applyAlignment="1">
      <alignment horizontal="center" vertical="center" wrapText="1"/>
    </xf>
    <xf numFmtId="0" fontId="1" fillId="3" borderId="1" xfId="1" quotePrefix="1" applyFont="1" applyFill="1" applyBorder="1" applyAlignment="1">
      <alignment horizontal="center" vertical="center" wrapText="1"/>
    </xf>
    <xf numFmtId="0" fontId="1" fillId="3" borderId="1" xfId="1" applyNumberFormat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14" fontId="1" fillId="3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14" fontId="1" fillId="2" borderId="1" xfId="1" quotePrefix="1" applyNumberFormat="1" applyFont="1" applyFill="1" applyBorder="1" applyAlignment="1">
      <alignment horizontal="center" vertical="center" wrapText="1"/>
    </xf>
  </cellXfs>
  <cellStyles count="9">
    <cellStyle name="_Fußnotentext Quellenangabe" xfId="8"/>
    <cellStyle name="Komma" xfId="2" builtinId="3"/>
    <cellStyle name="Prozent 4" xfId="3"/>
    <cellStyle name="Standard" xfId="0" builtinId="0"/>
    <cellStyle name="Standard 2" xfId="4"/>
    <cellStyle name="Standard 3" xfId="5"/>
    <cellStyle name="Standard 4" xfId="7"/>
    <cellStyle name="Standard 5" xfId="6"/>
    <cellStyle name="Standard 8" xfId="1"/>
  </cellStyles>
  <dxfs count="6">
    <dxf>
      <font>
        <b val="0"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M447"/>
  <sheetViews>
    <sheetView tabSelected="1" zoomScale="70" zoomScaleNormal="70" workbookViewId="0">
      <pane xSplit="2" ySplit="3" topLeftCell="C4" activePane="bottomRight" state="frozen"/>
      <selection pane="topRight" activeCell="D1" sqref="D1"/>
      <selection pane="bottomLeft" activeCell="A5" sqref="A5"/>
      <selection pane="bottomRight" activeCell="P22" sqref="P22"/>
    </sheetView>
  </sheetViews>
  <sheetFormatPr baseColWidth="10" defaultColWidth="10.88671875" defaultRowHeight="14.4" x14ac:dyDescent="0.3"/>
  <cols>
    <col min="1" max="1" width="14.5546875" style="1" customWidth="1"/>
    <col min="2" max="2" width="48.109375" style="1" bestFit="1" customWidth="1"/>
    <col min="3" max="3" width="18.6640625" style="1" customWidth="1"/>
    <col min="4" max="4" width="18.88671875" style="1" customWidth="1"/>
    <col min="5" max="5" width="24.5546875" style="1" customWidth="1"/>
    <col min="6" max="6" width="22.6640625" style="1" customWidth="1"/>
    <col min="7" max="7" width="16.5546875" style="1" customWidth="1"/>
    <col min="8" max="11" width="20.109375" style="1" customWidth="1"/>
    <col min="12" max="12" width="21" style="1" customWidth="1"/>
    <col min="13" max="13" width="20.44140625" style="1" customWidth="1"/>
    <col min="14" max="15" width="20.109375" style="1" customWidth="1"/>
    <col min="16" max="16" width="30.109375" style="1" customWidth="1"/>
    <col min="17" max="17" width="17.5546875" style="1" customWidth="1"/>
    <col min="18" max="18" width="18.44140625" style="1" customWidth="1"/>
    <col min="19" max="19" width="19.44140625" style="1" customWidth="1"/>
    <col min="20" max="20" width="16" style="1" customWidth="1"/>
    <col min="21" max="21" width="15.5546875" style="1" customWidth="1"/>
    <col min="22" max="22" width="13.88671875" style="1" customWidth="1"/>
    <col min="23" max="23" width="17.5546875" style="1" customWidth="1"/>
    <col min="24" max="24" width="16.5546875" style="1" customWidth="1"/>
    <col min="25" max="25" width="29.6640625" style="1" customWidth="1"/>
    <col min="26" max="26" width="24.5546875" style="1" customWidth="1"/>
    <col min="27" max="28" width="16.5546875" style="1" customWidth="1"/>
    <col min="29" max="29" width="30.109375" style="1" customWidth="1"/>
    <col min="30" max="30" width="16.5546875" style="1" customWidth="1"/>
    <col min="31" max="31" width="32.109375" style="1" customWidth="1"/>
    <col min="32" max="36" width="22.5546875" style="1" customWidth="1"/>
    <col min="37" max="37" width="20.109375" style="1" customWidth="1"/>
    <col min="38" max="38" width="29.33203125" style="1" customWidth="1"/>
    <col min="39" max="39" width="18.44140625" style="1" customWidth="1"/>
    <col min="40" max="16384" width="10.88671875" style="1"/>
  </cols>
  <sheetData>
    <row r="1" spans="1:39" s="3" customFormat="1" ht="28.5" customHeight="1" x14ac:dyDescent="0.3">
      <c r="A1" s="50" t="s">
        <v>18</v>
      </c>
      <c r="B1" s="50"/>
      <c r="C1" s="45" t="s">
        <v>0</v>
      </c>
      <c r="D1" s="46"/>
      <c r="E1" s="46"/>
      <c r="F1" s="46"/>
      <c r="G1" s="45" t="s">
        <v>906</v>
      </c>
      <c r="H1" s="46"/>
      <c r="I1" s="46"/>
      <c r="J1" s="46"/>
      <c r="K1" s="46"/>
      <c r="L1" s="47" t="s">
        <v>1</v>
      </c>
      <c r="M1" s="48"/>
      <c r="N1" s="48"/>
      <c r="O1" s="48"/>
      <c r="P1" s="49"/>
      <c r="Q1" s="45" t="s">
        <v>2</v>
      </c>
      <c r="R1" s="45"/>
      <c r="S1" s="45"/>
      <c r="T1" s="45"/>
      <c r="U1" s="45"/>
      <c r="V1" s="45"/>
      <c r="W1" s="45"/>
      <c r="X1" s="45"/>
      <c r="Y1" s="45"/>
      <c r="Z1" s="35"/>
      <c r="AA1" s="45" t="s">
        <v>3</v>
      </c>
      <c r="AB1" s="45"/>
      <c r="AC1" s="45"/>
      <c r="AD1" s="46"/>
      <c r="AE1" s="46"/>
      <c r="AF1" s="45" t="s">
        <v>4</v>
      </c>
      <c r="AG1" s="45"/>
      <c r="AH1" s="45"/>
      <c r="AI1" s="45"/>
      <c r="AJ1" s="45"/>
      <c r="AK1" s="45"/>
      <c r="AL1" s="45"/>
      <c r="AM1" s="53" t="s">
        <v>918</v>
      </c>
    </row>
    <row r="2" spans="1:39" s="3" customFormat="1" ht="136.5" customHeight="1" x14ac:dyDescent="0.3">
      <c r="A2" s="50"/>
      <c r="B2" s="50"/>
      <c r="C2" s="44" t="s">
        <v>895</v>
      </c>
      <c r="D2" s="44"/>
      <c r="E2" s="44"/>
      <c r="F2" s="53" t="s">
        <v>19</v>
      </c>
      <c r="G2" s="44" t="s">
        <v>5</v>
      </c>
      <c r="H2" s="44" t="s">
        <v>907</v>
      </c>
      <c r="I2" s="44"/>
      <c r="J2" s="44"/>
      <c r="K2" s="36"/>
      <c r="L2" s="44" t="s">
        <v>898</v>
      </c>
      <c r="M2" s="44"/>
      <c r="N2" s="44"/>
      <c r="O2" s="44"/>
      <c r="P2" s="51" t="s">
        <v>914</v>
      </c>
      <c r="Q2" s="44" t="s">
        <v>6</v>
      </c>
      <c r="R2" s="44"/>
      <c r="S2" s="44" t="s">
        <v>7</v>
      </c>
      <c r="T2" s="44" t="s">
        <v>8</v>
      </c>
      <c r="U2" s="44" t="s">
        <v>9</v>
      </c>
      <c r="V2" s="44" t="s">
        <v>10</v>
      </c>
      <c r="W2" s="52" t="s">
        <v>896</v>
      </c>
      <c r="X2" s="52"/>
      <c r="Y2" s="51" t="s">
        <v>915</v>
      </c>
      <c r="Z2" s="37">
        <v>2015</v>
      </c>
      <c r="AA2" s="42">
        <v>2020</v>
      </c>
      <c r="AB2" s="42"/>
      <c r="AC2" s="43" t="s">
        <v>911</v>
      </c>
      <c r="AD2" s="37" t="s">
        <v>909</v>
      </c>
      <c r="AE2" s="54" t="s">
        <v>912</v>
      </c>
      <c r="AF2" s="44" t="s">
        <v>899</v>
      </c>
      <c r="AG2" s="44"/>
      <c r="AH2" s="44" t="s">
        <v>900</v>
      </c>
      <c r="AI2" s="44"/>
      <c r="AJ2" s="44" t="s">
        <v>11</v>
      </c>
      <c r="AK2" s="44" t="s">
        <v>11</v>
      </c>
      <c r="AL2" s="54" t="s">
        <v>913</v>
      </c>
      <c r="AM2" s="53"/>
    </row>
    <row r="3" spans="1:39" s="3" customFormat="1" ht="138.75" customHeight="1" x14ac:dyDescent="0.3">
      <c r="A3" s="50"/>
      <c r="B3" s="50"/>
      <c r="C3" s="36" t="s">
        <v>890</v>
      </c>
      <c r="D3" s="36" t="s">
        <v>891</v>
      </c>
      <c r="E3" s="36" t="s">
        <v>902</v>
      </c>
      <c r="F3" s="53"/>
      <c r="G3" s="44"/>
      <c r="H3" s="36" t="s">
        <v>903</v>
      </c>
      <c r="I3" s="36" t="s">
        <v>905</v>
      </c>
      <c r="J3" s="36" t="s">
        <v>904</v>
      </c>
      <c r="K3" s="38" t="s">
        <v>908</v>
      </c>
      <c r="L3" s="36" t="s">
        <v>892</v>
      </c>
      <c r="M3" s="36" t="s">
        <v>893</v>
      </c>
      <c r="N3" s="36" t="s">
        <v>894</v>
      </c>
      <c r="O3" s="36" t="s">
        <v>917</v>
      </c>
      <c r="P3" s="51"/>
      <c r="Q3" s="39" t="s">
        <v>12</v>
      </c>
      <c r="R3" s="39" t="s">
        <v>13</v>
      </c>
      <c r="S3" s="44"/>
      <c r="T3" s="44"/>
      <c r="U3" s="44"/>
      <c r="V3" s="44"/>
      <c r="W3" s="40" t="s">
        <v>12</v>
      </c>
      <c r="X3" s="39" t="s">
        <v>13</v>
      </c>
      <c r="Y3" s="51"/>
      <c r="Z3" s="41" t="s">
        <v>14</v>
      </c>
      <c r="AA3" s="41" t="s">
        <v>14</v>
      </c>
      <c r="AB3" s="41" t="s">
        <v>15</v>
      </c>
      <c r="AC3" s="43"/>
      <c r="AD3" s="41" t="s">
        <v>910</v>
      </c>
      <c r="AE3" s="54"/>
      <c r="AF3" s="36" t="s">
        <v>16</v>
      </c>
      <c r="AG3" s="41" t="s">
        <v>15</v>
      </c>
      <c r="AH3" s="36" t="s">
        <v>16</v>
      </c>
      <c r="AI3" s="36" t="s">
        <v>17</v>
      </c>
      <c r="AJ3" s="44"/>
      <c r="AK3" s="44"/>
      <c r="AL3" s="54"/>
      <c r="AM3" s="53"/>
    </row>
    <row r="4" spans="1:39" s="3" customFormat="1" ht="17.399999999999999" x14ac:dyDescent="0.3">
      <c r="A4" s="8" t="s">
        <v>20</v>
      </c>
      <c r="B4" s="8" t="s">
        <v>439</v>
      </c>
      <c r="C4" s="9">
        <v>248645</v>
      </c>
      <c r="D4" s="9">
        <v>244401</v>
      </c>
      <c r="E4" s="10">
        <f>(C4-D4)*(-1)</f>
        <v>-4244</v>
      </c>
      <c r="F4" s="9">
        <v>0</v>
      </c>
      <c r="G4" s="11">
        <v>1.8293004202960346</v>
      </c>
      <c r="H4" s="9">
        <f>C4/G4</f>
        <v>135923.54609515803</v>
      </c>
      <c r="I4" s="9">
        <f>D4/G4</f>
        <v>133603.53350842654</v>
      </c>
      <c r="J4" s="10">
        <f>(H4-I4)*(-1)</f>
        <v>-2320.0125867314928</v>
      </c>
      <c r="K4" s="12">
        <f t="shared" ref="K4" si="0">(100*J4)/H4</f>
        <v>-1.7068511331416316</v>
      </c>
      <c r="L4" s="9">
        <v>153785</v>
      </c>
      <c r="M4" s="9">
        <v>155607</v>
      </c>
      <c r="N4" s="10">
        <f>(L4-M4)*(-1)</f>
        <v>1822</v>
      </c>
      <c r="O4" s="12">
        <f>(100*N4)/H4</f>
        <v>1.3404594364573488</v>
      </c>
      <c r="P4" s="9">
        <v>0</v>
      </c>
      <c r="Q4" s="9">
        <v>20988</v>
      </c>
      <c r="R4" s="13">
        <v>0.13611248021997976</v>
      </c>
      <c r="S4" s="14">
        <v>240253</v>
      </c>
      <c r="T4" s="9">
        <v>2267.5335084265339</v>
      </c>
      <c r="U4" s="9">
        <v>3311.3333333333335</v>
      </c>
      <c r="V4" s="9">
        <v>1792.6666666666665</v>
      </c>
      <c r="W4" s="9">
        <v>20239.133158240129</v>
      </c>
      <c r="X4" s="13">
        <v>0.13006569857551478</v>
      </c>
      <c r="Y4" s="9">
        <v>0</v>
      </c>
      <c r="Z4" s="15">
        <v>5</v>
      </c>
      <c r="AA4" s="15">
        <v>5.21</v>
      </c>
      <c r="AB4" s="9">
        <v>88.128166161036916</v>
      </c>
      <c r="AC4" s="9">
        <v>0</v>
      </c>
      <c r="AD4" s="16">
        <f>(AA4/Z4)-1</f>
        <v>4.2000000000000037E-2</v>
      </c>
      <c r="AE4" s="9">
        <f t="shared" ref="AE4:AE16" si="1">IF(AD4&gt;0.13,1,0)</f>
        <v>0</v>
      </c>
      <c r="AF4" s="9">
        <v>20593.252704365914</v>
      </c>
      <c r="AG4" s="9">
        <v>100.15244652077699</v>
      </c>
      <c r="AH4" s="9">
        <v>3751.2000000000003</v>
      </c>
      <c r="AI4" s="9">
        <v>87.263086435066896</v>
      </c>
      <c r="AJ4" s="13">
        <f>AH4/AF4</f>
        <v>0.1821567507499541</v>
      </c>
      <c r="AK4" s="9">
        <f>(100*AJ4)/$AJ$426</f>
        <v>87.130259386088824</v>
      </c>
      <c r="AL4" s="9">
        <v>0</v>
      </c>
      <c r="AM4" s="17">
        <f>P4+Y4+AC4+AE4+AL4</f>
        <v>0</v>
      </c>
    </row>
    <row r="5" spans="1:39" s="3" customFormat="1" ht="17.399999999999999" x14ac:dyDescent="0.3">
      <c r="A5" s="8" t="s">
        <v>21</v>
      </c>
      <c r="B5" s="8" t="s">
        <v>440</v>
      </c>
      <c r="C5" s="9">
        <v>3779</v>
      </c>
      <c r="D5" s="9">
        <v>3676</v>
      </c>
      <c r="E5" s="10">
        <f>(C5-D5)*(-1)</f>
        <v>-103</v>
      </c>
      <c r="F5" s="9">
        <v>0</v>
      </c>
      <c r="G5" s="11">
        <v>2.2264472190692395</v>
      </c>
      <c r="H5" s="9">
        <f t="shared" ref="H5:H68" si="2">C5/G5</f>
        <v>1697.3229671170022</v>
      </c>
      <c r="I5" s="9">
        <f t="shared" ref="I5:I68" si="3">D5/G5</f>
        <v>1651.0609227631915</v>
      </c>
      <c r="J5" s="10">
        <f t="shared" ref="J5:J41" si="4">(H5-I5)*(-1)</f>
        <v>-46.262044353810779</v>
      </c>
      <c r="K5" s="12">
        <f t="shared" ref="K5:K41" si="5">(100*J5)/H5</f>
        <v>-2.7255887801005509</v>
      </c>
      <c r="L5" s="9">
        <v>1988</v>
      </c>
      <c r="M5" s="9">
        <v>2016</v>
      </c>
      <c r="N5" s="10">
        <f t="shared" ref="N5:N16" si="6">(L5-M5)*(-1)</f>
        <v>28</v>
      </c>
      <c r="O5" s="12">
        <f t="shared" ref="O5:O16" si="7">(100*N5)/H5</f>
        <v>1.6496565793579971</v>
      </c>
      <c r="P5" s="9">
        <v>0</v>
      </c>
      <c r="Q5" s="9">
        <v>152</v>
      </c>
      <c r="R5" s="13">
        <v>7.7590607452782026E-2</v>
      </c>
      <c r="S5" s="14">
        <v>3923</v>
      </c>
      <c r="T5" s="9">
        <v>-110.93907723680857</v>
      </c>
      <c r="U5" s="9">
        <v>65.666666666666671</v>
      </c>
      <c r="V5" s="9">
        <v>5</v>
      </c>
      <c r="W5" s="9">
        <v>323.60574390347523</v>
      </c>
      <c r="X5" s="13">
        <v>0.16051872217434288</v>
      </c>
      <c r="Y5" s="9">
        <v>0</v>
      </c>
      <c r="Z5" s="15">
        <v>4.75</v>
      </c>
      <c r="AA5" s="15">
        <v>5</v>
      </c>
      <c r="AB5" s="9">
        <v>84.575975202530628</v>
      </c>
      <c r="AC5" s="9">
        <v>0</v>
      </c>
      <c r="AD5" s="16">
        <f t="shared" ref="AD5:AD68" si="8">(AA5/Z5)-1</f>
        <v>5.2631578947368363E-2</v>
      </c>
      <c r="AE5" s="9">
        <f t="shared" si="1"/>
        <v>0</v>
      </c>
      <c r="AF5" s="9">
        <v>23623.656982931847</v>
      </c>
      <c r="AG5" s="9">
        <v>114.89040010210043</v>
      </c>
      <c r="AH5" s="9">
        <v>3600</v>
      </c>
      <c r="AI5" s="9">
        <v>83.745764333077616</v>
      </c>
      <c r="AJ5" s="13">
        <f t="shared" ref="AJ5:AJ68" si="9">AH5/AF5</f>
        <v>0.15238961531658748</v>
      </c>
      <c r="AK5" s="9">
        <f>(100*AJ5)/$AJ$426</f>
        <v>72.891872827194177</v>
      </c>
      <c r="AL5" s="9">
        <v>0</v>
      </c>
      <c r="AM5" s="17">
        <f t="shared" ref="AM5:AM68" si="10">P5+Y5+AC5+AE5+AL5</f>
        <v>0</v>
      </c>
    </row>
    <row r="6" spans="1:39" s="3" customFormat="1" ht="17.399999999999999" x14ac:dyDescent="0.3">
      <c r="A6" s="8" t="s">
        <v>22</v>
      </c>
      <c r="B6" s="8" t="s">
        <v>441</v>
      </c>
      <c r="C6" s="9">
        <v>20426</v>
      </c>
      <c r="D6" s="9">
        <v>19393</v>
      </c>
      <c r="E6" s="10">
        <f t="shared" ref="E6:E69" si="11">(C6-D6)*(-1)</f>
        <v>-1033</v>
      </c>
      <c r="F6" s="9">
        <v>0</v>
      </c>
      <c r="G6" s="11">
        <v>1.9184619580038178</v>
      </c>
      <c r="H6" s="9">
        <f t="shared" si="2"/>
        <v>10647.070646766169</v>
      </c>
      <c r="I6" s="9">
        <f t="shared" si="3"/>
        <v>10108.618479033405</v>
      </c>
      <c r="J6" s="10">
        <f t="shared" si="4"/>
        <v>-538.45216773276479</v>
      </c>
      <c r="K6" s="12">
        <f t="shared" si="5"/>
        <v>-5.0572799373347701</v>
      </c>
      <c r="L6" s="9">
        <v>12785</v>
      </c>
      <c r="M6" s="9">
        <v>12861</v>
      </c>
      <c r="N6" s="10">
        <f t="shared" si="6"/>
        <v>76</v>
      </c>
      <c r="O6" s="12">
        <f t="shared" si="7"/>
        <v>0.71381136203020734</v>
      </c>
      <c r="P6" s="9">
        <v>0</v>
      </c>
      <c r="Q6" s="9">
        <v>1498</v>
      </c>
      <c r="R6" s="13">
        <v>0.11774878163810722</v>
      </c>
      <c r="S6" s="14">
        <v>21105</v>
      </c>
      <c r="T6" s="9">
        <v>-892.38152096659564</v>
      </c>
      <c r="U6" s="9">
        <v>220.66666666666666</v>
      </c>
      <c r="V6" s="9">
        <v>75.666666666666671</v>
      </c>
      <c r="W6" s="9">
        <v>2535.3815209665954</v>
      </c>
      <c r="X6" s="13">
        <v>0.19713719935981613</v>
      </c>
      <c r="Y6" s="9">
        <v>0</v>
      </c>
      <c r="Z6" s="15">
        <v>4.5999999999999996</v>
      </c>
      <c r="AA6" s="15">
        <v>4.95</v>
      </c>
      <c r="AB6" s="9">
        <v>83.730215450505327</v>
      </c>
      <c r="AC6" s="9">
        <v>0</v>
      </c>
      <c r="AD6" s="16">
        <f t="shared" si="8"/>
        <v>7.6086956521739246E-2</v>
      </c>
      <c r="AE6" s="9">
        <f t="shared" si="1"/>
        <v>0</v>
      </c>
      <c r="AF6" s="9">
        <v>19102.811955102719</v>
      </c>
      <c r="AG6" s="9">
        <v>92.903893338048249</v>
      </c>
      <c r="AH6" s="9">
        <v>3777.2460000000001</v>
      </c>
      <c r="AI6" s="9">
        <v>87.868987040016705</v>
      </c>
      <c r="AJ6" s="13">
        <f t="shared" si="9"/>
        <v>0.19773245995812816</v>
      </c>
      <c r="AK6" s="9">
        <f t="shared" ref="AK6:AK69" si="12">(100*AJ6)/$AJ$426</f>
        <v>94.580521744432076</v>
      </c>
      <c r="AL6" s="9">
        <v>0</v>
      </c>
      <c r="AM6" s="17">
        <f t="shared" si="10"/>
        <v>0</v>
      </c>
    </row>
    <row r="7" spans="1:39" s="3" customFormat="1" ht="17.399999999999999" x14ac:dyDescent="0.3">
      <c r="A7" s="8" t="s">
        <v>23</v>
      </c>
      <c r="B7" s="8" t="s">
        <v>442</v>
      </c>
      <c r="C7" s="9">
        <v>21197</v>
      </c>
      <c r="D7" s="9">
        <v>20084</v>
      </c>
      <c r="E7" s="10">
        <f t="shared" si="11"/>
        <v>-1113</v>
      </c>
      <c r="F7" s="9">
        <v>0</v>
      </c>
      <c r="G7" s="11">
        <v>1.9494029190623618</v>
      </c>
      <c r="H7" s="9">
        <f t="shared" si="2"/>
        <v>10873.585851710681</v>
      </c>
      <c r="I7" s="9">
        <f t="shared" si="3"/>
        <v>10302.641800526364</v>
      </c>
      <c r="J7" s="10">
        <f t="shared" si="4"/>
        <v>-570.94405118431678</v>
      </c>
      <c r="K7" s="12">
        <f t="shared" si="5"/>
        <v>-5.2507430296739992</v>
      </c>
      <c r="L7" s="9">
        <v>13241</v>
      </c>
      <c r="M7" s="9">
        <v>13318</v>
      </c>
      <c r="N7" s="10">
        <f t="shared" si="6"/>
        <v>77</v>
      </c>
      <c r="O7" s="12">
        <f t="shared" si="7"/>
        <v>0.70813806089447506</v>
      </c>
      <c r="P7" s="9">
        <v>0</v>
      </c>
      <c r="Q7" s="9">
        <v>1615</v>
      </c>
      <c r="R7" s="13">
        <v>0.12184081478687288</v>
      </c>
      <c r="S7" s="14">
        <v>22038</v>
      </c>
      <c r="T7" s="9">
        <v>-1002.3581994736364</v>
      </c>
      <c r="U7" s="9">
        <v>237</v>
      </c>
      <c r="V7" s="9">
        <v>143.33333333333334</v>
      </c>
      <c r="W7" s="9">
        <v>2711.0248661403029</v>
      </c>
      <c r="X7" s="13">
        <v>0.20356096006459701</v>
      </c>
      <c r="Y7" s="9">
        <v>0</v>
      </c>
      <c r="Z7" s="15">
        <v>4.5</v>
      </c>
      <c r="AA7" s="15">
        <v>5</v>
      </c>
      <c r="AB7" s="9">
        <v>84.575975202530628</v>
      </c>
      <c r="AC7" s="9">
        <v>0</v>
      </c>
      <c r="AD7" s="16">
        <f t="shared" si="8"/>
        <v>0.11111111111111116</v>
      </c>
      <c r="AE7" s="9">
        <f t="shared" si="1"/>
        <v>0</v>
      </c>
      <c r="AF7" s="9">
        <v>19672.536751316457</v>
      </c>
      <c r="AG7" s="9">
        <v>95.67467136925552</v>
      </c>
      <c r="AH7" s="9">
        <v>3840</v>
      </c>
      <c r="AI7" s="9">
        <v>89.328815288616141</v>
      </c>
      <c r="AJ7" s="13">
        <f t="shared" si="9"/>
        <v>0.19519597541191697</v>
      </c>
      <c r="AK7" s="9">
        <f t="shared" si="12"/>
        <v>93.367255941598572</v>
      </c>
      <c r="AL7" s="9">
        <v>0</v>
      </c>
      <c r="AM7" s="17">
        <f t="shared" si="10"/>
        <v>0</v>
      </c>
    </row>
    <row r="8" spans="1:39" s="3" customFormat="1" ht="17.399999999999999" x14ac:dyDescent="0.3">
      <c r="A8" s="8" t="s">
        <v>24</v>
      </c>
      <c r="B8" s="8" t="s">
        <v>443</v>
      </c>
      <c r="C8" s="9">
        <v>2569</v>
      </c>
      <c r="D8" s="9">
        <v>2432</v>
      </c>
      <c r="E8" s="10">
        <f t="shared" si="11"/>
        <v>-137</v>
      </c>
      <c r="F8" s="9">
        <v>0</v>
      </c>
      <c r="G8" s="11">
        <v>2.0523560209424083</v>
      </c>
      <c r="H8" s="9">
        <f t="shared" si="2"/>
        <v>1251.7321428571429</v>
      </c>
      <c r="I8" s="9">
        <f t="shared" si="3"/>
        <v>1184.9795918367347</v>
      </c>
      <c r="J8" s="10">
        <f t="shared" si="4"/>
        <v>-66.752551020408191</v>
      </c>
      <c r="K8" s="12">
        <f t="shared" si="5"/>
        <v>-5.3328143246399398</v>
      </c>
      <c r="L8" s="9">
        <v>1491</v>
      </c>
      <c r="M8" s="9">
        <v>1497</v>
      </c>
      <c r="N8" s="10">
        <f t="shared" si="6"/>
        <v>6</v>
      </c>
      <c r="O8" s="12">
        <f t="shared" si="7"/>
        <v>0.47933577756537371</v>
      </c>
      <c r="P8" s="9">
        <v>0</v>
      </c>
      <c r="Q8" s="9">
        <v>105</v>
      </c>
      <c r="R8" s="13">
        <v>7.099391480730223E-2</v>
      </c>
      <c r="S8" s="14">
        <v>2744</v>
      </c>
      <c r="T8" s="9">
        <v>-152.0204081632653</v>
      </c>
      <c r="U8" s="9">
        <v>20</v>
      </c>
      <c r="V8" s="9">
        <v>1</v>
      </c>
      <c r="W8" s="9">
        <v>276.0204081632653</v>
      </c>
      <c r="X8" s="13">
        <v>0.18438237018254194</v>
      </c>
      <c r="Y8" s="9">
        <v>0</v>
      </c>
      <c r="Z8" s="15">
        <v>4.75</v>
      </c>
      <c r="AA8" s="15">
        <v>5</v>
      </c>
      <c r="AB8" s="9">
        <v>84.575975202530628</v>
      </c>
      <c r="AC8" s="9">
        <v>0</v>
      </c>
      <c r="AD8" s="16">
        <f t="shared" si="8"/>
        <v>5.2631578947368363E-2</v>
      </c>
      <c r="AE8" s="9">
        <f t="shared" si="1"/>
        <v>0</v>
      </c>
      <c r="AF8" s="9">
        <v>19810.650967271758</v>
      </c>
      <c r="AG8" s="9">
        <v>96.346370824693651</v>
      </c>
      <c r="AH8" s="9">
        <v>3600</v>
      </c>
      <c r="AI8" s="9">
        <v>83.745764333077616</v>
      </c>
      <c r="AJ8" s="13">
        <f t="shared" si="9"/>
        <v>0.18172042937646976</v>
      </c>
      <c r="AK8" s="9">
        <f t="shared" si="12"/>
        <v>86.921555649933737</v>
      </c>
      <c r="AL8" s="9">
        <v>0</v>
      </c>
      <c r="AM8" s="17">
        <f t="shared" si="10"/>
        <v>0</v>
      </c>
    </row>
    <row r="9" spans="1:39" s="3" customFormat="1" ht="17.399999999999999" x14ac:dyDescent="0.3">
      <c r="A9" s="8" t="s">
        <v>25</v>
      </c>
      <c r="B9" s="8" t="s">
        <v>444</v>
      </c>
      <c r="C9" s="9">
        <v>2415</v>
      </c>
      <c r="D9" s="9">
        <v>2288</v>
      </c>
      <c r="E9" s="10">
        <f t="shared" si="11"/>
        <v>-127</v>
      </c>
      <c r="F9" s="9">
        <v>0</v>
      </c>
      <c r="G9" s="11">
        <v>2.0507065669160434</v>
      </c>
      <c r="H9" s="9">
        <f t="shared" si="2"/>
        <v>1177.6428860964734</v>
      </c>
      <c r="I9" s="9">
        <f t="shared" si="3"/>
        <v>1115.7130117551681</v>
      </c>
      <c r="J9" s="10">
        <f t="shared" si="4"/>
        <v>-61.929874341305322</v>
      </c>
      <c r="K9" s="12">
        <f t="shared" si="5"/>
        <v>-5.2587991718426581</v>
      </c>
      <c r="L9" s="9">
        <v>1406</v>
      </c>
      <c r="M9" s="9">
        <v>1412</v>
      </c>
      <c r="N9" s="10">
        <f t="shared" si="6"/>
        <v>6</v>
      </c>
      <c r="O9" s="12">
        <f t="shared" si="7"/>
        <v>0.50949231476174994</v>
      </c>
      <c r="P9" s="9">
        <v>0</v>
      </c>
      <c r="Q9" s="9">
        <v>192</v>
      </c>
      <c r="R9" s="13">
        <v>0.13549752999294284</v>
      </c>
      <c r="S9" s="14">
        <v>2467</v>
      </c>
      <c r="T9" s="9">
        <v>-87.286988244831775</v>
      </c>
      <c r="U9" s="9">
        <v>17.666666666666668</v>
      </c>
      <c r="V9" s="9">
        <v>17.666666666666668</v>
      </c>
      <c r="W9" s="9">
        <v>279.28698824483178</v>
      </c>
      <c r="X9" s="13">
        <v>0.19779531745384688</v>
      </c>
      <c r="Y9" s="9">
        <v>0</v>
      </c>
      <c r="Z9" s="15">
        <v>4.5999999999999996</v>
      </c>
      <c r="AA9" s="15">
        <v>5</v>
      </c>
      <c r="AB9" s="9">
        <v>84.575975202530628</v>
      </c>
      <c r="AC9" s="9">
        <v>0</v>
      </c>
      <c r="AD9" s="16">
        <f t="shared" si="8"/>
        <v>8.6956521739130599E-2</v>
      </c>
      <c r="AE9" s="9">
        <f t="shared" si="1"/>
        <v>0</v>
      </c>
      <c r="AF9" s="9">
        <v>18805.589415981642</v>
      </c>
      <c r="AG9" s="9">
        <v>91.458392480003496</v>
      </c>
      <c r="AH9" s="9">
        <v>3686.3999999999996</v>
      </c>
      <c r="AI9" s="9">
        <v>85.75566267707147</v>
      </c>
      <c r="AJ9" s="13">
        <f t="shared" si="9"/>
        <v>0.19602682577272315</v>
      </c>
      <c r="AK9" s="9">
        <f t="shared" si="12"/>
        <v>93.764673040608216</v>
      </c>
      <c r="AL9" s="9">
        <v>0</v>
      </c>
      <c r="AM9" s="17">
        <f t="shared" si="10"/>
        <v>0</v>
      </c>
    </row>
    <row r="10" spans="1:39" s="3" customFormat="1" ht="17.399999999999999" x14ac:dyDescent="0.3">
      <c r="A10" s="8" t="s">
        <v>26</v>
      </c>
      <c r="B10" s="8" t="s">
        <v>445</v>
      </c>
      <c r="C10" s="9">
        <v>2322</v>
      </c>
      <c r="D10" s="9">
        <v>2200</v>
      </c>
      <c r="E10" s="10">
        <f t="shared" si="11"/>
        <v>-122</v>
      </c>
      <c r="F10" s="9">
        <v>0</v>
      </c>
      <c r="G10" s="11">
        <v>2.160746003552398</v>
      </c>
      <c r="H10" s="9">
        <f t="shared" si="2"/>
        <v>1074.6288532675708</v>
      </c>
      <c r="I10" s="9">
        <f t="shared" si="3"/>
        <v>1018.1668721742703</v>
      </c>
      <c r="J10" s="10">
        <f t="shared" si="4"/>
        <v>-56.461981093300437</v>
      </c>
      <c r="K10" s="12">
        <f t="shared" si="5"/>
        <v>-5.2540913006029282</v>
      </c>
      <c r="L10" s="9">
        <v>1240</v>
      </c>
      <c r="M10" s="9">
        <v>1244</v>
      </c>
      <c r="N10" s="10">
        <f t="shared" si="6"/>
        <v>4</v>
      </c>
      <c r="O10" s="12">
        <f t="shared" si="7"/>
        <v>0.37222153377302292</v>
      </c>
      <c r="P10" s="9">
        <v>0</v>
      </c>
      <c r="Q10" s="9">
        <v>90</v>
      </c>
      <c r="R10" s="13">
        <v>7.28744939271255E-2</v>
      </c>
      <c r="S10" s="14">
        <v>2433</v>
      </c>
      <c r="T10" s="9">
        <v>-107.83312782572955</v>
      </c>
      <c r="U10" s="9">
        <v>15.666666666666666</v>
      </c>
      <c r="V10" s="9">
        <v>3</v>
      </c>
      <c r="W10" s="9">
        <v>210.49979449239621</v>
      </c>
      <c r="X10" s="13">
        <v>0.16921205345047927</v>
      </c>
      <c r="Y10" s="9">
        <v>0</v>
      </c>
      <c r="Z10" s="15">
        <v>4.51</v>
      </c>
      <c r="AA10" s="15">
        <v>5</v>
      </c>
      <c r="AB10" s="9">
        <v>84.575975202530628</v>
      </c>
      <c r="AC10" s="9">
        <v>0</v>
      </c>
      <c r="AD10" s="16">
        <f t="shared" si="8"/>
        <v>0.10864745011086474</v>
      </c>
      <c r="AE10" s="9">
        <f t="shared" si="1"/>
        <v>0</v>
      </c>
      <c r="AF10" s="9">
        <v>22132.666967214493</v>
      </c>
      <c r="AG10" s="9">
        <v>107.63917563766765</v>
      </c>
      <c r="AH10" s="9">
        <v>3780</v>
      </c>
      <c r="AI10" s="9">
        <v>87.933052549731499</v>
      </c>
      <c r="AJ10" s="13">
        <f t="shared" si="9"/>
        <v>0.17078827443612557</v>
      </c>
      <c r="AK10" s="9">
        <f t="shared" si="12"/>
        <v>81.692424741090164</v>
      </c>
      <c r="AL10" s="9">
        <v>0</v>
      </c>
      <c r="AM10" s="17">
        <f t="shared" si="10"/>
        <v>0</v>
      </c>
    </row>
    <row r="11" spans="1:39" s="3" customFormat="1" ht="17.399999999999999" x14ac:dyDescent="0.3">
      <c r="A11" s="8" t="s">
        <v>27</v>
      </c>
      <c r="B11" s="8" t="s">
        <v>446</v>
      </c>
      <c r="C11" s="9">
        <v>984</v>
      </c>
      <c r="D11" s="9">
        <v>972</v>
      </c>
      <c r="E11" s="10">
        <f t="shared" si="11"/>
        <v>-12</v>
      </c>
      <c r="F11" s="9">
        <v>0</v>
      </c>
      <c r="G11" s="11">
        <v>2.2445414847161573</v>
      </c>
      <c r="H11" s="9">
        <f t="shared" si="2"/>
        <v>438.39688715953304</v>
      </c>
      <c r="I11" s="9">
        <f t="shared" si="3"/>
        <v>433.05058365758754</v>
      </c>
      <c r="J11" s="10">
        <f t="shared" si="4"/>
        <v>-5.3463035019454992</v>
      </c>
      <c r="K11" s="12">
        <f t="shared" si="5"/>
        <v>-1.2195121951219454</v>
      </c>
      <c r="L11" s="9">
        <v>506</v>
      </c>
      <c r="M11" s="9">
        <v>521</v>
      </c>
      <c r="N11" s="10">
        <f t="shared" si="6"/>
        <v>15</v>
      </c>
      <c r="O11" s="12">
        <f t="shared" si="7"/>
        <v>3.4215571413356058</v>
      </c>
      <c r="P11" s="9">
        <v>0</v>
      </c>
      <c r="Q11" s="9">
        <v>20</v>
      </c>
      <c r="R11" s="13">
        <v>4.1322314049586778E-2</v>
      </c>
      <c r="S11" s="14">
        <v>984</v>
      </c>
      <c r="T11" s="9">
        <v>-5.3463035019455249</v>
      </c>
      <c r="U11" s="9">
        <v>36.333333333333336</v>
      </c>
      <c r="V11" s="9">
        <v>0</v>
      </c>
      <c r="W11" s="9">
        <v>61.679636835278856</v>
      </c>
      <c r="X11" s="13">
        <v>0.11838701887769454</v>
      </c>
      <c r="Y11" s="9">
        <v>0</v>
      </c>
      <c r="Z11" s="15">
        <v>4.75</v>
      </c>
      <c r="AA11" s="15">
        <v>5</v>
      </c>
      <c r="AB11" s="9">
        <v>84.575975202530628</v>
      </c>
      <c r="AC11" s="9">
        <v>0</v>
      </c>
      <c r="AD11" s="16">
        <f t="shared" si="8"/>
        <v>5.2631578947368363E-2</v>
      </c>
      <c r="AE11" s="9">
        <f t="shared" si="1"/>
        <v>0</v>
      </c>
      <c r="AF11" s="9">
        <v>20325.201164124788</v>
      </c>
      <c r="AG11" s="9">
        <v>98.848814795657631</v>
      </c>
      <c r="AH11" s="9">
        <v>3600</v>
      </c>
      <c r="AI11" s="9">
        <v>83.745764333077616</v>
      </c>
      <c r="AJ11" s="13">
        <f t="shared" si="9"/>
        <v>0.17712001819466458</v>
      </c>
      <c r="AK11" s="9">
        <f t="shared" si="12"/>
        <v>84.721060648221879</v>
      </c>
      <c r="AL11" s="9">
        <v>0</v>
      </c>
      <c r="AM11" s="17">
        <f t="shared" si="10"/>
        <v>0</v>
      </c>
    </row>
    <row r="12" spans="1:39" s="3" customFormat="1" ht="17.399999999999999" x14ac:dyDescent="0.3">
      <c r="A12" s="8" t="s">
        <v>28</v>
      </c>
      <c r="B12" s="8" t="s">
        <v>447</v>
      </c>
      <c r="C12" s="9">
        <v>5491</v>
      </c>
      <c r="D12" s="9">
        <v>5157</v>
      </c>
      <c r="E12" s="10">
        <f t="shared" si="11"/>
        <v>-334</v>
      </c>
      <c r="F12" s="9">
        <v>0</v>
      </c>
      <c r="G12" s="11">
        <v>2.1300813008130079</v>
      </c>
      <c r="H12" s="9">
        <f t="shared" si="2"/>
        <v>2577.8358778625957</v>
      </c>
      <c r="I12" s="9">
        <f t="shared" si="3"/>
        <v>2421.0343511450383</v>
      </c>
      <c r="J12" s="10">
        <f t="shared" si="4"/>
        <v>-156.80152671755741</v>
      </c>
      <c r="K12" s="12">
        <f t="shared" si="5"/>
        <v>-6.0826807503187084</v>
      </c>
      <c r="L12" s="9">
        <v>3082</v>
      </c>
      <c r="M12" s="9">
        <v>3113</v>
      </c>
      <c r="N12" s="10">
        <f t="shared" si="6"/>
        <v>31</v>
      </c>
      <c r="O12" s="12">
        <f t="shared" si="7"/>
        <v>1.2025591026261746</v>
      </c>
      <c r="P12" s="9">
        <v>0</v>
      </c>
      <c r="Q12" s="9">
        <v>330</v>
      </c>
      <c r="R12" s="13">
        <v>0.10449651678277391</v>
      </c>
      <c r="S12" s="14">
        <v>5764</v>
      </c>
      <c r="T12" s="9">
        <v>-284.96564885496184</v>
      </c>
      <c r="U12" s="9">
        <v>57</v>
      </c>
      <c r="V12" s="9">
        <v>76.666666666666671</v>
      </c>
      <c r="W12" s="9">
        <v>595.29898218829521</v>
      </c>
      <c r="X12" s="13">
        <v>0.19122999749061845</v>
      </c>
      <c r="Y12" s="9">
        <v>0</v>
      </c>
      <c r="Z12" s="15">
        <v>5</v>
      </c>
      <c r="AA12" s="15">
        <v>4.7850000000000001</v>
      </c>
      <c r="AB12" s="9">
        <v>80.939208268821815</v>
      </c>
      <c r="AC12" s="9">
        <v>0</v>
      </c>
      <c r="AD12" s="16">
        <f t="shared" si="8"/>
        <v>-4.2999999999999927E-2</v>
      </c>
      <c r="AE12" s="9">
        <f t="shared" si="1"/>
        <v>0</v>
      </c>
      <c r="AF12" s="9">
        <v>20831.677545472372</v>
      </c>
      <c r="AG12" s="9">
        <v>101.31199287758331</v>
      </c>
      <c r="AH12" s="9">
        <v>3215.5200000000004</v>
      </c>
      <c r="AI12" s="9">
        <v>74.801716702304944</v>
      </c>
      <c r="AJ12" s="13">
        <f t="shared" si="9"/>
        <v>0.15435722797556803</v>
      </c>
      <c r="AK12" s="9">
        <f t="shared" si="12"/>
        <v>73.833032573635094</v>
      </c>
      <c r="AL12" s="9">
        <v>0</v>
      </c>
      <c r="AM12" s="17">
        <f t="shared" si="10"/>
        <v>0</v>
      </c>
    </row>
    <row r="13" spans="1:39" s="3" customFormat="1" ht="17.399999999999999" x14ac:dyDescent="0.3">
      <c r="A13" s="8" t="s">
        <v>29</v>
      </c>
      <c r="B13" s="8" t="s">
        <v>448</v>
      </c>
      <c r="C13" s="9">
        <v>6210</v>
      </c>
      <c r="D13" s="9">
        <v>6091</v>
      </c>
      <c r="E13" s="10">
        <f t="shared" si="11"/>
        <v>-119</v>
      </c>
      <c r="F13" s="9">
        <v>0</v>
      </c>
      <c r="G13" s="11">
        <v>2.1517615176151761</v>
      </c>
      <c r="H13" s="9">
        <f t="shared" si="2"/>
        <v>2886.0075566750629</v>
      </c>
      <c r="I13" s="9">
        <f t="shared" si="3"/>
        <v>2830.7040302267005</v>
      </c>
      <c r="J13" s="10">
        <f t="shared" si="4"/>
        <v>-55.303526448362391</v>
      </c>
      <c r="K13" s="12">
        <f t="shared" si="5"/>
        <v>-1.9162640901771222</v>
      </c>
      <c r="L13" s="9">
        <v>3360</v>
      </c>
      <c r="M13" s="9">
        <v>3398</v>
      </c>
      <c r="N13" s="10">
        <f t="shared" si="6"/>
        <v>38</v>
      </c>
      <c r="O13" s="12">
        <f t="shared" si="7"/>
        <v>1.3166978690720885</v>
      </c>
      <c r="P13" s="9">
        <v>0</v>
      </c>
      <c r="Q13" s="9">
        <v>306</v>
      </c>
      <c r="R13" s="13">
        <v>9.172661870503597E-2</v>
      </c>
      <c r="S13" s="14">
        <v>6352</v>
      </c>
      <c r="T13" s="9">
        <v>-121.29596977329975</v>
      </c>
      <c r="U13" s="9">
        <v>70.333333333333329</v>
      </c>
      <c r="V13" s="9">
        <v>2</v>
      </c>
      <c r="W13" s="9">
        <v>495.62930310663307</v>
      </c>
      <c r="X13" s="13">
        <v>0.14585912392779077</v>
      </c>
      <c r="Y13" s="9">
        <v>0</v>
      </c>
      <c r="Z13" s="15">
        <v>4.8899999999999997</v>
      </c>
      <c r="AA13" s="15">
        <v>5.1449999999999996</v>
      </c>
      <c r="AB13" s="9">
        <v>87.028678483404008</v>
      </c>
      <c r="AC13" s="9">
        <v>0</v>
      </c>
      <c r="AD13" s="16">
        <f t="shared" si="8"/>
        <v>5.2147239263803602E-2</v>
      </c>
      <c r="AE13" s="9">
        <f t="shared" si="1"/>
        <v>0</v>
      </c>
      <c r="AF13" s="9">
        <v>22146.388965729671</v>
      </c>
      <c r="AG13" s="9">
        <v>107.7059106863838</v>
      </c>
      <c r="AH13" s="9">
        <v>3827.8799999999992</v>
      </c>
      <c r="AI13" s="9">
        <v>89.046871215361421</v>
      </c>
      <c r="AJ13" s="13">
        <f t="shared" si="9"/>
        <v>0.17284443102319907</v>
      </c>
      <c r="AK13" s="9">
        <f t="shared" si="12"/>
        <v>82.675937325897152</v>
      </c>
      <c r="AL13" s="9">
        <v>0</v>
      </c>
      <c r="AM13" s="17">
        <f t="shared" si="10"/>
        <v>0</v>
      </c>
    </row>
    <row r="14" spans="1:39" s="3" customFormat="1" ht="17.399999999999999" x14ac:dyDescent="0.3">
      <c r="A14" s="8" t="s">
        <v>30</v>
      </c>
      <c r="B14" s="8" t="s">
        <v>449</v>
      </c>
      <c r="C14" s="9">
        <v>4065</v>
      </c>
      <c r="D14" s="9">
        <v>3976</v>
      </c>
      <c r="E14" s="10">
        <f t="shared" si="11"/>
        <v>-89</v>
      </c>
      <c r="F14" s="9">
        <v>0</v>
      </c>
      <c r="G14" s="11">
        <v>2.1375502008032128</v>
      </c>
      <c r="H14" s="9">
        <f t="shared" si="2"/>
        <v>1901.709722874589</v>
      </c>
      <c r="I14" s="9">
        <f t="shared" si="3"/>
        <v>1860.0732738374825</v>
      </c>
      <c r="J14" s="10">
        <f t="shared" si="4"/>
        <v>-41.636449037106559</v>
      </c>
      <c r="K14" s="12">
        <f t="shared" si="5"/>
        <v>-2.1894218942189387</v>
      </c>
      <c r="L14" s="9">
        <v>2172</v>
      </c>
      <c r="M14" s="9">
        <v>2195</v>
      </c>
      <c r="N14" s="10">
        <f t="shared" si="6"/>
        <v>23</v>
      </c>
      <c r="O14" s="12">
        <f t="shared" si="7"/>
        <v>1.2094379979944379</v>
      </c>
      <c r="P14" s="9">
        <v>0</v>
      </c>
      <c r="Q14" s="9">
        <v>152</v>
      </c>
      <c r="R14" s="13">
        <v>6.9981583793738492E-2</v>
      </c>
      <c r="S14" s="14">
        <v>4258</v>
      </c>
      <c r="T14" s="9">
        <v>-131.92672616251761</v>
      </c>
      <c r="U14" s="9">
        <v>45</v>
      </c>
      <c r="V14" s="9">
        <v>9</v>
      </c>
      <c r="W14" s="9">
        <v>319.92672616251764</v>
      </c>
      <c r="X14" s="13">
        <v>0.14575249483485997</v>
      </c>
      <c r="Y14" s="9">
        <v>0</v>
      </c>
      <c r="Z14" s="15">
        <v>4.5999999999999996</v>
      </c>
      <c r="AA14" s="15">
        <v>5</v>
      </c>
      <c r="AB14" s="9">
        <v>84.575975202530628</v>
      </c>
      <c r="AC14" s="9">
        <v>0</v>
      </c>
      <c r="AD14" s="16">
        <f t="shared" si="8"/>
        <v>8.6956521739130599E-2</v>
      </c>
      <c r="AE14" s="9">
        <f t="shared" si="1"/>
        <v>0</v>
      </c>
      <c r="AF14" s="9">
        <v>20247.832674877282</v>
      </c>
      <c r="AG14" s="9">
        <v>98.472543810544565</v>
      </c>
      <c r="AH14" s="9">
        <v>3686.3999999999996</v>
      </c>
      <c r="AI14" s="9">
        <v>85.75566267707147</v>
      </c>
      <c r="AJ14" s="13">
        <f t="shared" si="9"/>
        <v>0.18206393045582309</v>
      </c>
      <c r="AK14" s="9">
        <f t="shared" si="12"/>
        <v>87.085861051848511</v>
      </c>
      <c r="AL14" s="9">
        <v>0</v>
      </c>
      <c r="AM14" s="17">
        <f t="shared" si="10"/>
        <v>0</v>
      </c>
    </row>
    <row r="15" spans="1:39" s="3" customFormat="1" ht="17.399999999999999" x14ac:dyDescent="0.3">
      <c r="A15" s="8" t="s">
        <v>31</v>
      </c>
      <c r="B15" s="8" t="s">
        <v>450</v>
      </c>
      <c r="C15" s="9">
        <v>1062</v>
      </c>
      <c r="D15" s="9">
        <v>970</v>
      </c>
      <c r="E15" s="10">
        <f t="shared" si="11"/>
        <v>-92</v>
      </c>
      <c r="F15" s="9">
        <v>0</v>
      </c>
      <c r="G15" s="11">
        <v>2.12109375</v>
      </c>
      <c r="H15" s="9">
        <f t="shared" si="2"/>
        <v>500.68508287292815</v>
      </c>
      <c r="I15" s="9">
        <f t="shared" si="3"/>
        <v>457.31123388581955</v>
      </c>
      <c r="J15" s="10">
        <f t="shared" si="4"/>
        <v>-43.373848987108602</v>
      </c>
      <c r="K15" s="12">
        <f t="shared" si="5"/>
        <v>-8.6629001883239081</v>
      </c>
      <c r="L15" s="9">
        <v>591</v>
      </c>
      <c r="M15" s="9">
        <v>598</v>
      </c>
      <c r="N15" s="10">
        <f t="shared" si="6"/>
        <v>7</v>
      </c>
      <c r="O15" s="12">
        <f t="shared" si="7"/>
        <v>1.3980843926553672</v>
      </c>
      <c r="P15" s="9">
        <v>0</v>
      </c>
      <c r="Q15" s="9">
        <v>74</v>
      </c>
      <c r="R15" s="13">
        <v>0.12251655629139073</v>
      </c>
      <c r="S15" s="14">
        <v>1086</v>
      </c>
      <c r="T15" s="9">
        <v>-54.688766114180481</v>
      </c>
      <c r="U15" s="9">
        <v>12</v>
      </c>
      <c r="V15" s="9">
        <v>1.3333333333333333</v>
      </c>
      <c r="W15" s="9">
        <v>139.35543278084714</v>
      </c>
      <c r="X15" s="13">
        <v>0.2330358407706474</v>
      </c>
      <c r="Y15" s="9">
        <v>0</v>
      </c>
      <c r="Z15" s="15">
        <v>4.62</v>
      </c>
      <c r="AA15" s="15">
        <v>5</v>
      </c>
      <c r="AB15" s="9">
        <v>84.575975202530628</v>
      </c>
      <c r="AC15" s="9">
        <v>0</v>
      </c>
      <c r="AD15" s="16">
        <f t="shared" si="8"/>
        <v>8.2251082251082241E-2</v>
      </c>
      <c r="AE15" s="9">
        <f t="shared" si="1"/>
        <v>0</v>
      </c>
      <c r="AF15" s="9">
        <v>19776.791698367324</v>
      </c>
      <c r="AG15" s="9">
        <v>96.181700936606234</v>
      </c>
      <c r="AH15" s="9">
        <v>3660</v>
      </c>
      <c r="AI15" s="9">
        <v>85.141527071962258</v>
      </c>
      <c r="AJ15" s="13">
        <f t="shared" si="9"/>
        <v>0.18506540675665567</v>
      </c>
      <c r="AK15" s="9">
        <f t="shared" si="12"/>
        <v>88.521544371604932</v>
      </c>
      <c r="AL15" s="9">
        <v>0</v>
      </c>
      <c r="AM15" s="17">
        <f t="shared" si="10"/>
        <v>0</v>
      </c>
    </row>
    <row r="16" spans="1:39" s="3" customFormat="1" ht="17.399999999999999" x14ac:dyDescent="0.3">
      <c r="A16" s="8" t="s">
        <v>32</v>
      </c>
      <c r="B16" s="8" t="s">
        <v>451</v>
      </c>
      <c r="C16" s="9">
        <v>5323</v>
      </c>
      <c r="D16" s="9">
        <v>5080</v>
      </c>
      <c r="E16" s="10">
        <f t="shared" si="11"/>
        <v>-243</v>
      </c>
      <c r="F16" s="9">
        <v>0</v>
      </c>
      <c r="G16" s="11">
        <v>2.2625899280575541</v>
      </c>
      <c r="H16" s="9">
        <f t="shared" si="2"/>
        <v>2352.6136724960252</v>
      </c>
      <c r="I16" s="9">
        <f t="shared" si="3"/>
        <v>2245.2146263910968</v>
      </c>
      <c r="J16" s="10">
        <f t="shared" si="4"/>
        <v>-107.3990461049284</v>
      </c>
      <c r="K16" s="12">
        <f t="shared" si="5"/>
        <v>-4.5650948713131676</v>
      </c>
      <c r="L16" s="9">
        <v>2794</v>
      </c>
      <c r="M16" s="9">
        <v>2835</v>
      </c>
      <c r="N16" s="10">
        <f t="shared" si="6"/>
        <v>41</v>
      </c>
      <c r="O16" s="12">
        <f t="shared" si="7"/>
        <v>1.7427425709254127</v>
      </c>
      <c r="P16" s="9">
        <v>0</v>
      </c>
      <c r="Q16" s="9">
        <v>217</v>
      </c>
      <c r="R16" s="13">
        <v>7.794540229885058E-2</v>
      </c>
      <c r="S16" s="14">
        <v>5661</v>
      </c>
      <c r="T16" s="9">
        <v>-256.785373608903</v>
      </c>
      <c r="U16" s="9">
        <v>113.66666666666667</v>
      </c>
      <c r="V16" s="9">
        <v>53</v>
      </c>
      <c r="W16" s="9">
        <v>534.45204027556963</v>
      </c>
      <c r="X16" s="13">
        <v>0.18851923819244079</v>
      </c>
      <c r="Y16" s="9">
        <v>0</v>
      </c>
      <c r="Z16" s="15">
        <v>4.75</v>
      </c>
      <c r="AA16" s="15">
        <v>4.21</v>
      </c>
      <c r="AB16" s="9">
        <v>71.212971120530781</v>
      </c>
      <c r="AC16" s="9">
        <v>0</v>
      </c>
      <c r="AD16" s="16">
        <f t="shared" si="8"/>
        <v>-0.11368421052631583</v>
      </c>
      <c r="AE16" s="9">
        <f t="shared" si="1"/>
        <v>0</v>
      </c>
      <c r="AF16" s="9">
        <v>20311.370089526125</v>
      </c>
      <c r="AG16" s="9">
        <v>98.781549270441516</v>
      </c>
      <c r="AH16" s="9">
        <v>3129.7139999999999</v>
      </c>
      <c r="AI16" s="9">
        <v>72.805636409426029</v>
      </c>
      <c r="AJ16" s="13">
        <f t="shared" si="9"/>
        <v>0.15408679898033495</v>
      </c>
      <c r="AK16" s="9">
        <f t="shared" si="12"/>
        <v>73.703679429141843</v>
      </c>
      <c r="AL16" s="9">
        <v>0</v>
      </c>
      <c r="AM16" s="17">
        <f t="shared" si="10"/>
        <v>0</v>
      </c>
    </row>
    <row r="17" spans="1:39" s="3" customFormat="1" ht="17.399999999999999" x14ac:dyDescent="0.3">
      <c r="A17" s="8" t="s">
        <v>33</v>
      </c>
      <c r="B17" s="8" t="s">
        <v>452</v>
      </c>
      <c r="C17" s="9">
        <v>4805</v>
      </c>
      <c r="D17" s="9">
        <v>4638</v>
      </c>
      <c r="E17" s="10">
        <f t="shared" si="11"/>
        <v>-167</v>
      </c>
      <c r="F17" s="9">
        <v>0</v>
      </c>
      <c r="G17" s="11">
        <v>2.0621610346266168</v>
      </c>
      <c r="H17" s="9">
        <f t="shared" si="2"/>
        <v>2330.0799109852314</v>
      </c>
      <c r="I17" s="9">
        <f t="shared" si="3"/>
        <v>2249.0969047137364</v>
      </c>
      <c r="J17" s="10">
        <f t="shared" si="4"/>
        <v>-80.983006271495015</v>
      </c>
      <c r="K17" s="12">
        <f t="shared" si="5"/>
        <v>-3.4755463059313207</v>
      </c>
      <c r="L17" s="9">
        <v>2814</v>
      </c>
      <c r="M17" s="9">
        <v>2893</v>
      </c>
      <c r="N17" s="10">
        <f t="shared" ref="N17:N80" si="13">(L17-M17)*(-1)</f>
        <v>79</v>
      </c>
      <c r="O17" s="12">
        <f t="shared" ref="O17:O80" si="14">(100*N17)/H17</f>
        <v>3.3904416594277365</v>
      </c>
      <c r="P17" s="9">
        <v>0</v>
      </c>
      <c r="Q17" s="9">
        <v>212</v>
      </c>
      <c r="R17" s="13">
        <v>7.6231571377202448E-2</v>
      </c>
      <c r="S17" s="14">
        <v>4943</v>
      </c>
      <c r="T17" s="9">
        <v>-147.90309528626338</v>
      </c>
      <c r="U17" s="9">
        <v>121.33333333333333</v>
      </c>
      <c r="V17" s="9">
        <v>15.333333333333334</v>
      </c>
      <c r="W17" s="9">
        <v>465.90309528626335</v>
      </c>
      <c r="X17" s="13">
        <v>0.16104496898937551</v>
      </c>
      <c r="Y17" s="9">
        <v>0</v>
      </c>
      <c r="Z17" s="15">
        <v>4.5999999999999996</v>
      </c>
      <c r="AA17" s="15">
        <v>5.91</v>
      </c>
      <c r="AB17" s="9">
        <v>99.968802689391197</v>
      </c>
      <c r="AC17" s="9">
        <v>0</v>
      </c>
      <c r="AD17" s="16">
        <f t="shared" si="8"/>
        <v>0.2847826086956522</v>
      </c>
      <c r="AE17" s="9">
        <f t="shared" ref="AE17:AE78" si="15">IF(AD17&gt;0.13,1,0)</f>
        <v>1</v>
      </c>
      <c r="AF17" s="9">
        <v>20277.047307291243</v>
      </c>
      <c r="AG17" s="9">
        <v>98.614625149149376</v>
      </c>
      <c r="AH17" s="9">
        <v>4841.7083999999995</v>
      </c>
      <c r="AI17" s="9">
        <v>112.63126962107842</v>
      </c>
      <c r="AJ17" s="13">
        <f t="shared" si="9"/>
        <v>0.23877778291018795</v>
      </c>
      <c r="AK17" s="9">
        <f t="shared" si="12"/>
        <v>114.21355549517084</v>
      </c>
      <c r="AL17" s="9">
        <f t="shared" ref="AL17" si="16">IF(AK17&gt;0.13,1,0)</f>
        <v>1</v>
      </c>
      <c r="AM17" s="17">
        <f t="shared" si="10"/>
        <v>2</v>
      </c>
    </row>
    <row r="18" spans="1:39" s="3" customFormat="1" ht="17.399999999999999" x14ac:dyDescent="0.3">
      <c r="A18" s="8" t="s">
        <v>34</v>
      </c>
      <c r="B18" s="8" t="s">
        <v>453</v>
      </c>
      <c r="C18" s="9">
        <v>7640</v>
      </c>
      <c r="D18" s="9">
        <v>7193</v>
      </c>
      <c r="E18" s="10">
        <f t="shared" si="11"/>
        <v>-447</v>
      </c>
      <c r="F18" s="9">
        <v>0</v>
      </c>
      <c r="G18" s="11">
        <v>2.1393180607352158</v>
      </c>
      <c r="H18" s="9">
        <f t="shared" si="2"/>
        <v>3571.231478022662</v>
      </c>
      <c r="I18" s="9">
        <f t="shared" si="3"/>
        <v>3362.2863902378285</v>
      </c>
      <c r="J18" s="10">
        <f t="shared" si="4"/>
        <v>-208.9450877848335</v>
      </c>
      <c r="K18" s="12">
        <f t="shared" si="5"/>
        <v>-5.8507853403141299</v>
      </c>
      <c r="L18" s="9">
        <v>4265</v>
      </c>
      <c r="M18" s="9">
        <v>4263</v>
      </c>
      <c r="N18" s="10">
        <f t="shared" si="13"/>
        <v>-2</v>
      </c>
      <c r="O18" s="12">
        <f t="shared" si="14"/>
        <v>-5.6003090595162716E-2</v>
      </c>
      <c r="P18" s="9">
        <v>0</v>
      </c>
      <c r="Q18" s="9">
        <v>425</v>
      </c>
      <c r="R18" s="13">
        <v>9.9090697132198646E-2</v>
      </c>
      <c r="S18" s="14">
        <v>8031</v>
      </c>
      <c r="T18" s="9">
        <v>-391.71360976217159</v>
      </c>
      <c r="U18" s="9">
        <v>104.33333333333333</v>
      </c>
      <c r="V18" s="9">
        <v>146</v>
      </c>
      <c r="W18" s="9">
        <v>775.04694309550496</v>
      </c>
      <c r="X18" s="13">
        <v>0.18180786842493665</v>
      </c>
      <c r="Y18" s="9">
        <v>0</v>
      </c>
      <c r="Z18" s="15">
        <v>4.51</v>
      </c>
      <c r="AA18" s="15">
        <v>5</v>
      </c>
      <c r="AB18" s="9">
        <v>84.575975202530628</v>
      </c>
      <c r="AC18" s="9">
        <v>0</v>
      </c>
      <c r="AD18" s="16">
        <f t="shared" si="8"/>
        <v>0.10864745011086474</v>
      </c>
      <c r="AE18" s="9">
        <f t="shared" si="15"/>
        <v>0</v>
      </c>
      <c r="AF18" s="9">
        <v>20139.18917123905</v>
      </c>
      <c r="AG18" s="9">
        <v>97.944171103029007</v>
      </c>
      <c r="AH18" s="9">
        <v>3600</v>
      </c>
      <c r="AI18" s="9">
        <v>83.745764333077616</v>
      </c>
      <c r="AJ18" s="13">
        <f t="shared" si="9"/>
        <v>0.17875595533613592</v>
      </c>
      <c r="AK18" s="9">
        <f t="shared" si="12"/>
        <v>85.503571463159489</v>
      </c>
      <c r="AL18" s="9">
        <v>0</v>
      </c>
      <c r="AM18" s="17">
        <f t="shared" si="10"/>
        <v>0</v>
      </c>
    </row>
    <row r="19" spans="1:39" s="3" customFormat="1" ht="17.399999999999999" x14ac:dyDescent="0.3">
      <c r="A19" s="8" t="s">
        <v>35</v>
      </c>
      <c r="B19" s="8" t="s">
        <v>454</v>
      </c>
      <c r="C19" s="9">
        <v>2923</v>
      </c>
      <c r="D19" s="9">
        <v>2809</v>
      </c>
      <c r="E19" s="10">
        <f t="shared" si="11"/>
        <v>-114</v>
      </c>
      <c r="F19" s="9">
        <v>0</v>
      </c>
      <c r="G19" s="11">
        <v>2.1988636363636362</v>
      </c>
      <c r="H19" s="9">
        <f t="shared" si="2"/>
        <v>1329.3229974160208</v>
      </c>
      <c r="I19" s="9">
        <f t="shared" si="3"/>
        <v>1277.4780361757107</v>
      </c>
      <c r="J19" s="10">
        <f t="shared" si="4"/>
        <v>-51.844961240310113</v>
      </c>
      <c r="K19" s="12">
        <f t="shared" si="5"/>
        <v>-3.9001026342798517</v>
      </c>
      <c r="L19" s="9">
        <v>1535</v>
      </c>
      <c r="M19" s="9">
        <v>1562</v>
      </c>
      <c r="N19" s="10">
        <f t="shared" si="13"/>
        <v>27</v>
      </c>
      <c r="O19" s="12">
        <f t="shared" si="14"/>
        <v>2.0311090722483125</v>
      </c>
      <c r="P19" s="9">
        <v>0</v>
      </c>
      <c r="Q19" s="9">
        <v>90</v>
      </c>
      <c r="R19" s="13">
        <v>5.8977719528178242E-2</v>
      </c>
      <c r="S19" s="14">
        <v>3096</v>
      </c>
      <c r="T19" s="9">
        <v>-130.5219638242894</v>
      </c>
      <c r="U19" s="9">
        <v>44</v>
      </c>
      <c r="V19" s="9">
        <v>2</v>
      </c>
      <c r="W19" s="9">
        <v>262.5219638242894</v>
      </c>
      <c r="X19" s="13">
        <v>0.16806783855588309</v>
      </c>
      <c r="Y19" s="9">
        <v>0</v>
      </c>
      <c r="Z19" s="15">
        <v>4.5999999999999996</v>
      </c>
      <c r="AA19" s="15">
        <v>5</v>
      </c>
      <c r="AB19" s="9">
        <v>84.575975202530628</v>
      </c>
      <c r="AC19" s="9">
        <v>0</v>
      </c>
      <c r="AD19" s="16">
        <f t="shared" si="8"/>
        <v>8.6956521739130599E-2</v>
      </c>
      <c r="AE19" s="9">
        <f t="shared" si="15"/>
        <v>0</v>
      </c>
      <c r="AF19" s="9">
        <v>20521.212292322714</v>
      </c>
      <c r="AG19" s="9">
        <v>99.802087904871613</v>
      </c>
      <c r="AH19" s="9">
        <v>3686.3999999999996</v>
      </c>
      <c r="AI19" s="9">
        <v>85.75566267707147</v>
      </c>
      <c r="AJ19" s="13">
        <f t="shared" si="9"/>
        <v>0.17963851002014808</v>
      </c>
      <c r="AK19" s="9">
        <f t="shared" si="12"/>
        <v>85.925720069915997</v>
      </c>
      <c r="AL19" s="9">
        <v>0</v>
      </c>
      <c r="AM19" s="17">
        <f t="shared" si="10"/>
        <v>0</v>
      </c>
    </row>
    <row r="20" spans="1:39" s="3" customFormat="1" ht="17.399999999999999" x14ac:dyDescent="0.3">
      <c r="A20" s="8" t="s">
        <v>36</v>
      </c>
      <c r="B20" s="8" t="s">
        <v>455</v>
      </c>
      <c r="C20" s="9">
        <v>4271</v>
      </c>
      <c r="D20" s="9">
        <v>4104</v>
      </c>
      <c r="E20" s="10">
        <f t="shared" si="11"/>
        <v>-167</v>
      </c>
      <c r="F20" s="9">
        <v>0</v>
      </c>
      <c r="G20" s="11">
        <v>2.0219679633867278</v>
      </c>
      <c r="H20" s="9">
        <f t="shared" si="2"/>
        <v>2112.2985513807153</v>
      </c>
      <c r="I20" s="9">
        <f t="shared" si="3"/>
        <v>2029.7057492077863</v>
      </c>
      <c r="J20" s="10">
        <f t="shared" si="4"/>
        <v>-82.592802172928941</v>
      </c>
      <c r="K20" s="12">
        <f t="shared" si="5"/>
        <v>-3.9100913135097168</v>
      </c>
      <c r="L20" s="9">
        <v>2439</v>
      </c>
      <c r="M20" s="9">
        <v>2481</v>
      </c>
      <c r="N20" s="10">
        <f t="shared" si="13"/>
        <v>42</v>
      </c>
      <c r="O20" s="12">
        <f t="shared" si="14"/>
        <v>1.9883552906167774</v>
      </c>
      <c r="P20" s="9">
        <v>0</v>
      </c>
      <c r="Q20" s="9">
        <v>200</v>
      </c>
      <c r="R20" s="13">
        <v>8.2270670505964621E-2</v>
      </c>
      <c r="S20" s="14">
        <v>4418</v>
      </c>
      <c r="T20" s="9">
        <v>-155.29425079221366</v>
      </c>
      <c r="U20" s="9">
        <v>59</v>
      </c>
      <c r="V20" s="9">
        <v>6</v>
      </c>
      <c r="W20" s="9">
        <v>408.29425079221369</v>
      </c>
      <c r="X20" s="13">
        <v>0.16456842031125099</v>
      </c>
      <c r="Y20" s="9">
        <v>0</v>
      </c>
      <c r="Z20" s="15">
        <v>4.75</v>
      </c>
      <c r="AA20" s="15">
        <v>5</v>
      </c>
      <c r="AB20" s="9">
        <v>84.575975202530628</v>
      </c>
      <c r="AC20" s="9">
        <v>0</v>
      </c>
      <c r="AD20" s="16">
        <f t="shared" si="8"/>
        <v>5.2631578947368363E-2</v>
      </c>
      <c r="AE20" s="9">
        <f t="shared" si="15"/>
        <v>0</v>
      </c>
      <c r="AF20" s="9">
        <v>21595.111611437966</v>
      </c>
      <c r="AG20" s="9">
        <v>105.02484924667688</v>
      </c>
      <c r="AH20" s="9">
        <v>3600</v>
      </c>
      <c r="AI20" s="9">
        <v>83.745764333077616</v>
      </c>
      <c r="AJ20" s="13">
        <f t="shared" si="9"/>
        <v>0.16670439425250486</v>
      </c>
      <c r="AK20" s="9">
        <f t="shared" si="12"/>
        <v>79.738999802208667</v>
      </c>
      <c r="AL20" s="9">
        <v>0</v>
      </c>
      <c r="AM20" s="17">
        <f t="shared" si="10"/>
        <v>0</v>
      </c>
    </row>
    <row r="21" spans="1:39" s="3" customFormat="1" ht="17.399999999999999" x14ac:dyDescent="0.3">
      <c r="A21" s="8" t="s">
        <v>37</v>
      </c>
      <c r="B21" s="8" t="s">
        <v>456</v>
      </c>
      <c r="C21" s="9">
        <v>3582</v>
      </c>
      <c r="D21" s="9">
        <v>3385</v>
      </c>
      <c r="E21" s="10">
        <f t="shared" si="11"/>
        <v>-197</v>
      </c>
      <c r="F21" s="9">
        <v>0</v>
      </c>
      <c r="G21" s="11">
        <v>1.9952706253284287</v>
      </c>
      <c r="H21" s="9">
        <f t="shared" si="2"/>
        <v>1795.2451935738743</v>
      </c>
      <c r="I21" s="9">
        <f t="shared" si="3"/>
        <v>1696.5117197787729</v>
      </c>
      <c r="J21" s="10">
        <f t="shared" si="4"/>
        <v>-98.733473795101418</v>
      </c>
      <c r="K21" s="12">
        <f t="shared" si="5"/>
        <v>-5.4997208263539932</v>
      </c>
      <c r="L21" s="9">
        <v>2120</v>
      </c>
      <c r="M21" s="9">
        <v>2131</v>
      </c>
      <c r="N21" s="10">
        <f t="shared" si="13"/>
        <v>11</v>
      </c>
      <c r="O21" s="12">
        <f t="shared" si="14"/>
        <v>0.61272967276975754</v>
      </c>
      <c r="P21" s="9">
        <v>0</v>
      </c>
      <c r="Q21" s="9">
        <v>180</v>
      </c>
      <c r="R21" s="13">
        <v>8.4666039510818442E-2</v>
      </c>
      <c r="S21" s="14">
        <v>3797</v>
      </c>
      <c r="T21" s="9">
        <v>-206.48828022122728</v>
      </c>
      <c r="U21" s="9">
        <v>31</v>
      </c>
      <c r="V21" s="9">
        <v>18.333333333333332</v>
      </c>
      <c r="W21" s="9">
        <v>399.15494688789397</v>
      </c>
      <c r="X21" s="13">
        <v>0.18730875029934022</v>
      </c>
      <c r="Y21" s="9">
        <v>0</v>
      </c>
      <c r="Z21" s="15">
        <v>4.5999999999999996</v>
      </c>
      <c r="AA21" s="15">
        <v>4.7</v>
      </c>
      <c r="AB21" s="9">
        <v>79.50141669037879</v>
      </c>
      <c r="AC21" s="9">
        <v>0</v>
      </c>
      <c r="AD21" s="16">
        <f t="shared" si="8"/>
        <v>2.1739130434782705E-2</v>
      </c>
      <c r="AE21" s="9">
        <f t="shared" si="15"/>
        <v>0</v>
      </c>
      <c r="AF21" s="9">
        <v>20359.60031507341</v>
      </c>
      <c r="AG21" s="9">
        <v>99.016110325664499</v>
      </c>
      <c r="AH21" s="9">
        <v>3102</v>
      </c>
      <c r="AI21" s="9">
        <v>72.160933600335227</v>
      </c>
      <c r="AJ21" s="13">
        <f t="shared" si="9"/>
        <v>0.15236055482402602</v>
      </c>
      <c r="AK21" s="9">
        <f t="shared" si="12"/>
        <v>72.877972446097445</v>
      </c>
      <c r="AL21" s="9">
        <v>0</v>
      </c>
      <c r="AM21" s="17">
        <f t="shared" si="10"/>
        <v>0</v>
      </c>
    </row>
    <row r="22" spans="1:39" s="3" customFormat="1" ht="17.399999999999999" x14ac:dyDescent="0.3">
      <c r="A22" s="8" t="s">
        <v>38</v>
      </c>
      <c r="B22" s="8" t="s">
        <v>457</v>
      </c>
      <c r="C22" s="9">
        <v>3835</v>
      </c>
      <c r="D22" s="9">
        <v>3749</v>
      </c>
      <c r="E22" s="10">
        <f t="shared" si="11"/>
        <v>-86</v>
      </c>
      <c r="F22" s="9">
        <v>0</v>
      </c>
      <c r="G22" s="11">
        <v>2.2559101654846336</v>
      </c>
      <c r="H22" s="9">
        <f t="shared" si="2"/>
        <v>1699.9790411317788</v>
      </c>
      <c r="I22" s="9">
        <f t="shared" si="3"/>
        <v>1661.8569557243909</v>
      </c>
      <c r="J22" s="10">
        <f t="shared" si="4"/>
        <v>-38.122085407387885</v>
      </c>
      <c r="K22" s="12">
        <f t="shared" si="5"/>
        <v>-2.2425032594524055</v>
      </c>
      <c r="L22" s="9">
        <v>1845</v>
      </c>
      <c r="M22" s="9">
        <v>1913</v>
      </c>
      <c r="N22" s="10">
        <f t="shared" si="13"/>
        <v>68</v>
      </c>
      <c r="O22" s="12">
        <f t="shared" si="14"/>
        <v>4.0000493155920491</v>
      </c>
      <c r="P22" s="9">
        <v>0</v>
      </c>
      <c r="Q22" s="9">
        <v>96</v>
      </c>
      <c r="R22" s="13">
        <v>5.2459016393442623E-2</v>
      </c>
      <c r="S22" s="14">
        <v>3817</v>
      </c>
      <c r="T22" s="9">
        <v>-30.143044275609117</v>
      </c>
      <c r="U22" s="9">
        <v>97</v>
      </c>
      <c r="V22" s="9">
        <v>8</v>
      </c>
      <c r="W22" s="9">
        <v>215.1430442756091</v>
      </c>
      <c r="X22" s="13">
        <v>0.11246369277344961</v>
      </c>
      <c r="Y22" s="9">
        <v>0</v>
      </c>
      <c r="Z22" s="15">
        <v>4.75</v>
      </c>
      <c r="AA22" s="15">
        <v>5</v>
      </c>
      <c r="AB22" s="9">
        <v>84.575975202530628</v>
      </c>
      <c r="AC22" s="9">
        <v>0</v>
      </c>
      <c r="AD22" s="16">
        <f t="shared" si="8"/>
        <v>5.2631578947368363E-2</v>
      </c>
      <c r="AE22" s="9">
        <f t="shared" si="15"/>
        <v>0</v>
      </c>
      <c r="AF22" s="9">
        <v>25438.950799492664</v>
      </c>
      <c r="AG22" s="9">
        <v>123.71883140882937</v>
      </c>
      <c r="AH22" s="9">
        <v>3600</v>
      </c>
      <c r="AI22" s="9">
        <v>83.745764333077616</v>
      </c>
      <c r="AJ22" s="13">
        <f t="shared" si="9"/>
        <v>0.14151527035744713</v>
      </c>
      <c r="AK22" s="9">
        <f t="shared" si="12"/>
        <v>67.690393919369811</v>
      </c>
      <c r="AL22" s="9">
        <v>0</v>
      </c>
      <c r="AM22" s="17">
        <f t="shared" si="10"/>
        <v>0</v>
      </c>
    </row>
    <row r="23" spans="1:39" s="3" customFormat="1" ht="17.399999999999999" x14ac:dyDescent="0.3">
      <c r="A23" s="8" t="s">
        <v>39</v>
      </c>
      <c r="B23" s="8" t="s">
        <v>458</v>
      </c>
      <c r="C23" s="9">
        <v>1994</v>
      </c>
      <c r="D23" s="9">
        <v>1897</v>
      </c>
      <c r="E23" s="10">
        <f t="shared" si="11"/>
        <v>-97</v>
      </c>
      <c r="F23" s="9">
        <v>0</v>
      </c>
      <c r="G23" s="11">
        <v>2.0144092219020173</v>
      </c>
      <c r="H23" s="9">
        <f t="shared" si="2"/>
        <v>989.86838340486406</v>
      </c>
      <c r="I23" s="9">
        <f t="shared" si="3"/>
        <v>941.71530758226038</v>
      </c>
      <c r="J23" s="10">
        <f t="shared" si="4"/>
        <v>-48.153075822603682</v>
      </c>
      <c r="K23" s="12">
        <f t="shared" si="5"/>
        <v>-4.8645937813440279</v>
      </c>
      <c r="L23" s="9">
        <v>1192</v>
      </c>
      <c r="M23" s="9">
        <v>1208</v>
      </c>
      <c r="N23" s="10">
        <f t="shared" si="13"/>
        <v>16</v>
      </c>
      <c r="O23" s="12">
        <f t="shared" si="14"/>
        <v>1.6163765070427421</v>
      </c>
      <c r="P23" s="9">
        <v>0</v>
      </c>
      <c r="Q23" s="9">
        <v>113</v>
      </c>
      <c r="R23" s="13">
        <v>9.5197978096040442E-2</v>
      </c>
      <c r="S23" s="14">
        <v>2097</v>
      </c>
      <c r="T23" s="9">
        <v>-99.28469241773962</v>
      </c>
      <c r="U23" s="9">
        <v>22</v>
      </c>
      <c r="V23" s="9">
        <v>0</v>
      </c>
      <c r="W23" s="9">
        <v>234.28469241773962</v>
      </c>
      <c r="X23" s="13">
        <v>0.19394428180276457</v>
      </c>
      <c r="Y23" s="9">
        <v>0</v>
      </c>
      <c r="Z23" s="15">
        <v>4.75</v>
      </c>
      <c r="AA23" s="15">
        <v>5</v>
      </c>
      <c r="AB23" s="9">
        <v>84.575975202530628</v>
      </c>
      <c r="AC23" s="9">
        <v>0</v>
      </c>
      <c r="AD23" s="16">
        <f t="shared" si="8"/>
        <v>5.2631578947368363E-2</v>
      </c>
      <c r="AE23" s="9">
        <f t="shared" si="15"/>
        <v>0</v>
      </c>
      <c r="AF23" s="9">
        <v>21710.061355897935</v>
      </c>
      <c r="AG23" s="9">
        <v>105.58389148735037</v>
      </c>
      <c r="AH23" s="9">
        <v>3600</v>
      </c>
      <c r="AI23" s="9">
        <v>83.745764333077616</v>
      </c>
      <c r="AJ23" s="13">
        <f t="shared" si="9"/>
        <v>0.16582173311186862</v>
      </c>
      <c r="AK23" s="9">
        <f t="shared" si="12"/>
        <v>79.316800274510555</v>
      </c>
      <c r="AL23" s="9">
        <v>0</v>
      </c>
      <c r="AM23" s="17">
        <f t="shared" si="10"/>
        <v>0</v>
      </c>
    </row>
    <row r="24" spans="1:39" s="3" customFormat="1" ht="17.399999999999999" x14ac:dyDescent="0.3">
      <c r="A24" s="8" t="s">
        <v>40</v>
      </c>
      <c r="B24" s="8" t="s">
        <v>459</v>
      </c>
      <c r="C24" s="9">
        <v>2892</v>
      </c>
      <c r="D24" s="9">
        <v>2773</v>
      </c>
      <c r="E24" s="10">
        <f t="shared" si="11"/>
        <v>-119</v>
      </c>
      <c r="F24" s="9">
        <v>0</v>
      </c>
      <c r="G24" s="11">
        <v>2.2135416666666665</v>
      </c>
      <c r="H24" s="9">
        <f t="shared" si="2"/>
        <v>1306.5035294117647</v>
      </c>
      <c r="I24" s="9">
        <f t="shared" si="3"/>
        <v>1252.7435294117647</v>
      </c>
      <c r="J24" s="10">
        <f t="shared" si="4"/>
        <v>-53.759999999999991</v>
      </c>
      <c r="K24" s="12">
        <f t="shared" si="5"/>
        <v>-4.1147994467496538</v>
      </c>
      <c r="L24" s="9">
        <v>1463</v>
      </c>
      <c r="M24" s="9">
        <v>1480</v>
      </c>
      <c r="N24" s="10">
        <f t="shared" si="13"/>
        <v>17</v>
      </c>
      <c r="O24" s="12">
        <f t="shared" si="14"/>
        <v>1.3011828607653297</v>
      </c>
      <c r="P24" s="9">
        <v>0</v>
      </c>
      <c r="Q24" s="9">
        <v>74</v>
      </c>
      <c r="R24" s="13">
        <v>5.1211072664359862E-2</v>
      </c>
      <c r="S24" s="14">
        <v>2975</v>
      </c>
      <c r="T24" s="9">
        <v>-91.256470588235302</v>
      </c>
      <c r="U24" s="9">
        <v>40.666666666666664</v>
      </c>
      <c r="V24" s="9">
        <v>6</v>
      </c>
      <c r="W24" s="9">
        <v>199.92313725490195</v>
      </c>
      <c r="X24" s="13">
        <v>0.13508320084790673</v>
      </c>
      <c r="Y24" s="9">
        <v>0</v>
      </c>
      <c r="Z24" s="15">
        <v>4.75</v>
      </c>
      <c r="AA24" s="15">
        <v>5</v>
      </c>
      <c r="AB24" s="9">
        <v>84.575975202530628</v>
      </c>
      <c r="AC24" s="9">
        <v>0</v>
      </c>
      <c r="AD24" s="16">
        <f t="shared" si="8"/>
        <v>5.2631578947368363E-2</v>
      </c>
      <c r="AE24" s="9">
        <f t="shared" si="15"/>
        <v>0</v>
      </c>
      <c r="AF24" s="9">
        <v>20665.084322372379</v>
      </c>
      <c r="AG24" s="9">
        <v>100.50178969565913</v>
      </c>
      <c r="AH24" s="9">
        <v>3600</v>
      </c>
      <c r="AI24" s="9">
        <v>83.745764333077616</v>
      </c>
      <c r="AJ24" s="13">
        <f t="shared" si="9"/>
        <v>0.17420688654546537</v>
      </c>
      <c r="AK24" s="9">
        <f t="shared" si="12"/>
        <v>83.32763484777503</v>
      </c>
      <c r="AL24" s="9">
        <v>0</v>
      </c>
      <c r="AM24" s="17">
        <f t="shared" si="10"/>
        <v>0</v>
      </c>
    </row>
    <row r="25" spans="1:39" s="3" customFormat="1" ht="17.399999999999999" x14ac:dyDescent="0.3">
      <c r="A25" s="8" t="s">
        <v>41</v>
      </c>
      <c r="B25" s="8" t="s">
        <v>460</v>
      </c>
      <c r="C25" s="9">
        <v>3466</v>
      </c>
      <c r="D25" s="9">
        <v>3353</v>
      </c>
      <c r="E25" s="10">
        <f t="shared" si="11"/>
        <v>-113</v>
      </c>
      <c r="F25" s="9">
        <v>0</v>
      </c>
      <c r="G25" s="11">
        <v>2.3128172588832485</v>
      </c>
      <c r="H25" s="9">
        <f t="shared" si="2"/>
        <v>1498.6052126200275</v>
      </c>
      <c r="I25" s="9">
        <f t="shared" si="3"/>
        <v>1449.7470507544583</v>
      </c>
      <c r="J25" s="10">
        <f t="shared" si="4"/>
        <v>-48.858161865569173</v>
      </c>
      <c r="K25" s="12">
        <f t="shared" si="5"/>
        <v>-3.2602423542988967</v>
      </c>
      <c r="L25" s="9">
        <v>1735</v>
      </c>
      <c r="M25" s="9">
        <v>1767</v>
      </c>
      <c r="N25" s="10">
        <f t="shared" si="13"/>
        <v>32</v>
      </c>
      <c r="O25" s="12">
        <f t="shared" si="14"/>
        <v>2.1353188772147709</v>
      </c>
      <c r="P25" s="9">
        <v>0</v>
      </c>
      <c r="Q25" s="9">
        <v>118</v>
      </c>
      <c r="R25" s="13">
        <v>6.8445475638051048E-2</v>
      </c>
      <c r="S25" s="14">
        <v>3645</v>
      </c>
      <c r="T25" s="9">
        <v>-126.25294924554186</v>
      </c>
      <c r="U25" s="9">
        <v>43.333333333333336</v>
      </c>
      <c r="V25" s="9">
        <v>1</v>
      </c>
      <c r="W25" s="9">
        <v>286.58628257887517</v>
      </c>
      <c r="X25" s="13">
        <v>0.16218804899766562</v>
      </c>
      <c r="Y25" s="9">
        <v>0</v>
      </c>
      <c r="Z25" s="15">
        <v>4.62</v>
      </c>
      <c r="AA25" s="15">
        <v>5</v>
      </c>
      <c r="AB25" s="9">
        <v>84.575975202530628</v>
      </c>
      <c r="AC25" s="9">
        <v>0</v>
      </c>
      <c r="AD25" s="16">
        <f t="shared" si="8"/>
        <v>8.2251082251082241E-2</v>
      </c>
      <c r="AE25" s="9">
        <f t="shared" si="15"/>
        <v>0</v>
      </c>
      <c r="AF25" s="9">
        <v>19396.819392844776</v>
      </c>
      <c r="AG25" s="9">
        <v>94.333757993617169</v>
      </c>
      <c r="AH25" s="9">
        <v>3660</v>
      </c>
      <c r="AI25" s="9">
        <v>85.141527071962258</v>
      </c>
      <c r="AJ25" s="13">
        <f t="shared" si="9"/>
        <v>0.18869072943732848</v>
      </c>
      <c r="AK25" s="9">
        <f t="shared" si="12"/>
        <v>90.25562946164311</v>
      </c>
      <c r="AL25" s="9">
        <v>0</v>
      </c>
      <c r="AM25" s="17">
        <f t="shared" si="10"/>
        <v>0</v>
      </c>
    </row>
    <row r="26" spans="1:39" s="3" customFormat="1" ht="17.399999999999999" x14ac:dyDescent="0.3">
      <c r="A26" s="8" t="s">
        <v>42</v>
      </c>
      <c r="B26" s="8" t="s">
        <v>461</v>
      </c>
      <c r="C26" s="9">
        <v>6021</v>
      </c>
      <c r="D26" s="9">
        <v>5768</v>
      </c>
      <c r="E26" s="10">
        <f t="shared" si="11"/>
        <v>-253</v>
      </c>
      <c r="F26" s="9">
        <v>0</v>
      </c>
      <c r="G26" s="11">
        <v>2.0862944162436547</v>
      </c>
      <c r="H26" s="9">
        <f t="shared" si="2"/>
        <v>2885.9781021897811</v>
      </c>
      <c r="I26" s="9">
        <f t="shared" si="3"/>
        <v>2764.7104622871047</v>
      </c>
      <c r="J26" s="10">
        <f t="shared" si="4"/>
        <v>-121.26763990267636</v>
      </c>
      <c r="K26" s="12">
        <f t="shared" si="5"/>
        <v>-4.2019598073409723</v>
      </c>
      <c r="L26" s="9">
        <v>3311</v>
      </c>
      <c r="M26" s="9">
        <v>3340</v>
      </c>
      <c r="N26" s="10">
        <f t="shared" si="13"/>
        <v>29</v>
      </c>
      <c r="O26" s="12">
        <f t="shared" si="14"/>
        <v>1.0048586293151633</v>
      </c>
      <c r="P26" s="9">
        <v>0</v>
      </c>
      <c r="Q26" s="9">
        <v>279</v>
      </c>
      <c r="R26" s="13">
        <v>8.451984247197819E-2</v>
      </c>
      <c r="S26" s="14">
        <v>6165</v>
      </c>
      <c r="T26" s="9">
        <v>-190.2895377128954</v>
      </c>
      <c r="U26" s="9">
        <v>50.333333333333336</v>
      </c>
      <c r="V26" s="9">
        <v>9.3333333333333339</v>
      </c>
      <c r="W26" s="9">
        <v>510.28953771289542</v>
      </c>
      <c r="X26" s="13">
        <v>0.15278129871643575</v>
      </c>
      <c r="Y26" s="9">
        <v>0</v>
      </c>
      <c r="Z26" s="15">
        <v>5.0999999999999996</v>
      </c>
      <c r="AA26" s="15">
        <v>5.09</v>
      </c>
      <c r="AB26" s="9">
        <v>86.098342756176166</v>
      </c>
      <c r="AC26" s="9">
        <v>0</v>
      </c>
      <c r="AD26" s="16">
        <f t="shared" si="8"/>
        <v>-1.9607843137254832E-3</v>
      </c>
      <c r="AE26" s="9">
        <f t="shared" si="15"/>
        <v>0</v>
      </c>
      <c r="AF26" s="9">
        <v>21273.09327688452</v>
      </c>
      <c r="AG26" s="9">
        <v>103.45875745471649</v>
      </c>
      <c r="AH26" s="9">
        <v>3731.9880000000003</v>
      </c>
      <c r="AI26" s="9">
        <v>86.816163206076041</v>
      </c>
      <c r="AJ26" s="13">
        <f t="shared" si="9"/>
        <v>0.17543231496357903</v>
      </c>
      <c r="AK26" s="9">
        <f t="shared" si="12"/>
        <v>83.913788781075553</v>
      </c>
      <c r="AL26" s="9">
        <v>0</v>
      </c>
      <c r="AM26" s="17">
        <f t="shared" si="10"/>
        <v>0</v>
      </c>
    </row>
    <row r="27" spans="1:39" s="3" customFormat="1" ht="17.399999999999999" x14ac:dyDescent="0.3">
      <c r="A27" s="8" t="s">
        <v>43</v>
      </c>
      <c r="B27" s="8" t="s">
        <v>462</v>
      </c>
      <c r="C27" s="9">
        <v>3519</v>
      </c>
      <c r="D27" s="9">
        <v>3339</v>
      </c>
      <c r="E27" s="10">
        <f t="shared" si="11"/>
        <v>-180</v>
      </c>
      <c r="F27" s="9">
        <v>0</v>
      </c>
      <c r="G27" s="11">
        <v>2.1419316843345113</v>
      </c>
      <c r="H27" s="9">
        <f t="shared" si="2"/>
        <v>1642.9095408303547</v>
      </c>
      <c r="I27" s="9">
        <f t="shared" si="3"/>
        <v>1558.8732471817432</v>
      </c>
      <c r="J27" s="10">
        <f t="shared" si="4"/>
        <v>-84.03629364861149</v>
      </c>
      <c r="K27" s="12">
        <f t="shared" si="5"/>
        <v>-5.1150895140664963</v>
      </c>
      <c r="L27" s="9">
        <v>1960</v>
      </c>
      <c r="M27" s="9">
        <v>1940</v>
      </c>
      <c r="N27" s="10">
        <f t="shared" si="13"/>
        <v>-20</v>
      </c>
      <c r="O27" s="12">
        <f t="shared" si="14"/>
        <v>-1.2173524775984719</v>
      </c>
      <c r="P27" s="9">
        <v>0</v>
      </c>
      <c r="Q27" s="9">
        <v>228</v>
      </c>
      <c r="R27" s="13">
        <v>0.11532625189681335</v>
      </c>
      <c r="S27" s="14">
        <v>3681</v>
      </c>
      <c r="T27" s="9">
        <v>-159.66895793236182</v>
      </c>
      <c r="U27" s="9">
        <v>10.666666666666666</v>
      </c>
      <c r="V27" s="9">
        <v>44</v>
      </c>
      <c r="W27" s="9">
        <v>354.33562459902851</v>
      </c>
      <c r="X27" s="13">
        <v>0.18264722917475695</v>
      </c>
      <c r="Y27" s="9">
        <v>0</v>
      </c>
      <c r="Z27" s="15">
        <v>4.75</v>
      </c>
      <c r="AA27" s="15">
        <v>4.5049999999999999</v>
      </c>
      <c r="AB27" s="9">
        <v>76.202953657480094</v>
      </c>
      <c r="AC27" s="9">
        <v>0</v>
      </c>
      <c r="AD27" s="16">
        <f t="shared" si="8"/>
        <v>-5.1578947368421058E-2</v>
      </c>
      <c r="AE27" s="9">
        <f t="shared" si="15"/>
        <v>0</v>
      </c>
      <c r="AF27" s="9">
        <v>20827.029650677912</v>
      </c>
      <c r="AG27" s="9">
        <v>101.28938848178828</v>
      </c>
      <c r="AH27" s="9">
        <v>3432.81</v>
      </c>
      <c r="AI27" s="9">
        <v>79.856471461175616</v>
      </c>
      <c r="AJ27" s="13">
        <f t="shared" si="9"/>
        <v>0.16482475214070016</v>
      </c>
      <c r="AK27" s="9">
        <f t="shared" si="12"/>
        <v>78.839918631292477</v>
      </c>
      <c r="AL27" s="9">
        <v>0</v>
      </c>
      <c r="AM27" s="17">
        <f t="shared" si="10"/>
        <v>0</v>
      </c>
    </row>
    <row r="28" spans="1:39" s="3" customFormat="1" ht="17.399999999999999" x14ac:dyDescent="0.3">
      <c r="A28" s="8" t="s">
        <v>44</v>
      </c>
      <c r="B28" s="8" t="s">
        <v>463</v>
      </c>
      <c r="C28" s="9">
        <v>815</v>
      </c>
      <c r="D28" s="9">
        <v>777</v>
      </c>
      <c r="E28" s="10">
        <f t="shared" si="11"/>
        <v>-38</v>
      </c>
      <c r="F28" s="9">
        <v>0</v>
      </c>
      <c r="G28" s="11">
        <v>2.2606382978723403</v>
      </c>
      <c r="H28" s="9">
        <f t="shared" si="2"/>
        <v>360.51764705882357</v>
      </c>
      <c r="I28" s="9">
        <f t="shared" si="3"/>
        <v>343.70823529411769</v>
      </c>
      <c r="J28" s="10">
        <f t="shared" si="4"/>
        <v>-16.809411764705885</v>
      </c>
      <c r="K28" s="12">
        <f t="shared" si="5"/>
        <v>-4.662576687116565</v>
      </c>
      <c r="L28" s="9">
        <v>427</v>
      </c>
      <c r="M28" s="9">
        <v>433</v>
      </c>
      <c r="N28" s="10">
        <f t="shared" si="13"/>
        <v>6</v>
      </c>
      <c r="O28" s="12">
        <f t="shared" si="14"/>
        <v>1.6642735935256492</v>
      </c>
      <c r="P28" s="9">
        <v>0</v>
      </c>
      <c r="Q28" s="9">
        <v>39</v>
      </c>
      <c r="R28" s="13">
        <v>9.3078758949880672E-2</v>
      </c>
      <c r="S28" s="14">
        <v>850</v>
      </c>
      <c r="T28" s="9">
        <v>-32.291764705882358</v>
      </c>
      <c r="U28" s="9">
        <v>9</v>
      </c>
      <c r="V28" s="9">
        <v>0</v>
      </c>
      <c r="W28" s="9">
        <v>80.291764705882358</v>
      </c>
      <c r="X28" s="13">
        <v>0.18543132726531722</v>
      </c>
      <c r="Y28" s="9">
        <v>0</v>
      </c>
      <c r="Z28" s="15">
        <v>4.62</v>
      </c>
      <c r="AA28" s="15">
        <v>5</v>
      </c>
      <c r="AB28" s="9">
        <v>84.575975202530628</v>
      </c>
      <c r="AC28" s="9">
        <v>0</v>
      </c>
      <c r="AD28" s="16">
        <f t="shared" si="8"/>
        <v>8.2251082251082241E-2</v>
      </c>
      <c r="AE28" s="9">
        <f t="shared" si="15"/>
        <v>0</v>
      </c>
      <c r="AF28" s="9">
        <v>22246.455890141115</v>
      </c>
      <c r="AG28" s="9">
        <v>108.19257238278939</v>
      </c>
      <c r="AH28" s="9">
        <v>3660</v>
      </c>
      <c r="AI28" s="9">
        <v>85.141527071962258</v>
      </c>
      <c r="AJ28" s="13">
        <f t="shared" si="9"/>
        <v>0.16452058782190063</v>
      </c>
      <c r="AK28" s="9">
        <f t="shared" si="12"/>
        <v>78.694429013785097</v>
      </c>
      <c r="AL28" s="9">
        <v>0</v>
      </c>
      <c r="AM28" s="17">
        <f t="shared" si="10"/>
        <v>0</v>
      </c>
    </row>
    <row r="29" spans="1:39" s="3" customFormat="1" ht="17.399999999999999" x14ac:dyDescent="0.3">
      <c r="A29" s="8" t="s">
        <v>45</v>
      </c>
      <c r="B29" s="8" t="s">
        <v>464</v>
      </c>
      <c r="C29" s="9">
        <v>3731</v>
      </c>
      <c r="D29" s="9">
        <v>3461</v>
      </c>
      <c r="E29" s="10">
        <f t="shared" si="11"/>
        <v>-270</v>
      </c>
      <c r="F29" s="9">
        <v>0</v>
      </c>
      <c r="G29" s="11">
        <v>2.069945355191257</v>
      </c>
      <c r="H29" s="9">
        <f t="shared" si="2"/>
        <v>1802.463041182682</v>
      </c>
      <c r="I29" s="9">
        <f t="shared" si="3"/>
        <v>1672.0248152059132</v>
      </c>
      <c r="J29" s="10">
        <f t="shared" si="4"/>
        <v>-130.43822597676876</v>
      </c>
      <c r="K29" s="12">
        <f t="shared" si="5"/>
        <v>-7.2366657732511417</v>
      </c>
      <c r="L29" s="9">
        <v>2106</v>
      </c>
      <c r="M29" s="9">
        <v>2113</v>
      </c>
      <c r="N29" s="10">
        <f t="shared" si="13"/>
        <v>7</v>
      </c>
      <c r="O29" s="12">
        <f t="shared" si="14"/>
        <v>0.38835747752181182</v>
      </c>
      <c r="P29" s="9">
        <v>0</v>
      </c>
      <c r="Q29" s="9">
        <v>187</v>
      </c>
      <c r="R29" s="13">
        <v>9.0077071290944125E-2</v>
      </c>
      <c r="S29" s="14">
        <v>3788</v>
      </c>
      <c r="T29" s="9">
        <v>-157.97518479408657</v>
      </c>
      <c r="U29" s="9">
        <v>64.666666666666671</v>
      </c>
      <c r="V29" s="9">
        <v>29</v>
      </c>
      <c r="W29" s="9">
        <v>380.64185146075323</v>
      </c>
      <c r="X29" s="13">
        <v>0.18014285445374029</v>
      </c>
      <c r="Y29" s="9">
        <v>0</v>
      </c>
      <c r="Z29" s="15">
        <v>4.9000000000000004</v>
      </c>
      <c r="AA29" s="15">
        <v>5.36</v>
      </c>
      <c r="AB29" s="9">
        <v>90.665445417112835</v>
      </c>
      <c r="AC29" s="9">
        <v>0</v>
      </c>
      <c r="AD29" s="16">
        <f t="shared" si="8"/>
        <v>9.3877551020408179E-2</v>
      </c>
      <c r="AE29" s="9">
        <f t="shared" si="15"/>
        <v>0</v>
      </c>
      <c r="AF29" s="9">
        <v>22061.464340328253</v>
      </c>
      <c r="AG29" s="9">
        <v>107.29289147441592</v>
      </c>
      <c r="AH29" s="9">
        <v>3794.88</v>
      </c>
      <c r="AI29" s="9">
        <v>88.279201708974895</v>
      </c>
      <c r="AJ29" s="13">
        <f t="shared" si="9"/>
        <v>0.17201396704492444</v>
      </c>
      <c r="AK29" s="9">
        <f t="shared" si="12"/>
        <v>82.278705043591032</v>
      </c>
      <c r="AL29" s="9">
        <v>0</v>
      </c>
      <c r="AM29" s="17">
        <f t="shared" si="10"/>
        <v>0</v>
      </c>
    </row>
    <row r="30" spans="1:39" s="3" customFormat="1" ht="17.399999999999999" x14ac:dyDescent="0.3">
      <c r="A30" s="8" t="s">
        <v>46</v>
      </c>
      <c r="B30" s="8" t="s">
        <v>465</v>
      </c>
      <c r="C30" s="9">
        <v>5530</v>
      </c>
      <c r="D30" s="9">
        <v>5450</v>
      </c>
      <c r="E30" s="10">
        <f t="shared" si="11"/>
        <v>-80</v>
      </c>
      <c r="F30" s="9">
        <v>0</v>
      </c>
      <c r="G30" s="11">
        <v>2.2663720369626357</v>
      </c>
      <c r="H30" s="9">
        <f t="shared" si="2"/>
        <v>2440.0230455592978</v>
      </c>
      <c r="I30" s="9">
        <f t="shared" si="3"/>
        <v>2404.7243396560893</v>
      </c>
      <c r="J30" s="10">
        <f t="shared" si="4"/>
        <v>-35.298705903208429</v>
      </c>
      <c r="K30" s="12">
        <f t="shared" si="5"/>
        <v>-1.4466546112115644</v>
      </c>
      <c r="L30" s="9">
        <v>2738</v>
      </c>
      <c r="M30" s="9">
        <v>2779</v>
      </c>
      <c r="N30" s="10">
        <f t="shared" si="13"/>
        <v>41</v>
      </c>
      <c r="O30" s="12">
        <f t="shared" si="14"/>
        <v>1.6803119984713937</v>
      </c>
      <c r="P30" s="9">
        <v>0</v>
      </c>
      <c r="Q30" s="9">
        <v>141</v>
      </c>
      <c r="R30" s="13">
        <v>5.2631578947368418E-2</v>
      </c>
      <c r="S30" s="14">
        <v>5641</v>
      </c>
      <c r="T30" s="9">
        <v>-84.275660343910658</v>
      </c>
      <c r="U30" s="9">
        <v>111.66666666666667</v>
      </c>
      <c r="V30" s="9">
        <v>14</v>
      </c>
      <c r="W30" s="9">
        <v>322.94232701057734</v>
      </c>
      <c r="X30" s="13">
        <v>0.11620810615709871</v>
      </c>
      <c r="Y30" s="9">
        <v>0</v>
      </c>
      <c r="Z30" s="15">
        <v>4.75</v>
      </c>
      <c r="AA30" s="15">
        <v>5.5299999999999994</v>
      </c>
      <c r="AB30" s="9">
        <v>93.541028573998858</v>
      </c>
      <c r="AC30" s="9">
        <v>0</v>
      </c>
      <c r="AD30" s="16">
        <f t="shared" si="8"/>
        <v>0.16421052631578936</v>
      </c>
      <c r="AE30" s="9">
        <f t="shared" si="15"/>
        <v>1</v>
      </c>
      <c r="AF30" s="9">
        <v>24524.347823921475</v>
      </c>
      <c r="AG30" s="9">
        <v>119.27078588082898</v>
      </c>
      <c r="AH30" s="9">
        <v>3882.0599999999995</v>
      </c>
      <c r="AI30" s="9">
        <v>90.307244968574238</v>
      </c>
      <c r="AJ30" s="13">
        <f t="shared" si="9"/>
        <v>0.15829411766103604</v>
      </c>
      <c r="AK30" s="9">
        <f t="shared" si="12"/>
        <v>75.716148176306945</v>
      </c>
      <c r="AL30" s="9">
        <v>0</v>
      </c>
      <c r="AM30" s="17">
        <f t="shared" si="10"/>
        <v>1</v>
      </c>
    </row>
    <row r="31" spans="1:39" s="3" customFormat="1" ht="17.399999999999999" x14ac:dyDescent="0.3">
      <c r="A31" s="8" t="s">
        <v>47</v>
      </c>
      <c r="B31" s="8" t="s">
        <v>466</v>
      </c>
      <c r="C31" s="9">
        <v>4135</v>
      </c>
      <c r="D31" s="9">
        <v>3879</v>
      </c>
      <c r="E31" s="10">
        <f t="shared" si="11"/>
        <v>-256</v>
      </c>
      <c r="F31" s="9">
        <v>0</v>
      </c>
      <c r="G31" s="11">
        <v>1.9218089602704986</v>
      </c>
      <c r="H31" s="9">
        <f t="shared" si="2"/>
        <v>2151.6186496591158</v>
      </c>
      <c r="I31" s="9">
        <f t="shared" si="3"/>
        <v>2018.410820321091</v>
      </c>
      <c r="J31" s="10">
        <f t="shared" si="4"/>
        <v>-133.20782933802479</v>
      </c>
      <c r="K31" s="12">
        <f t="shared" si="5"/>
        <v>-6.1910519951632272</v>
      </c>
      <c r="L31" s="9">
        <v>2889</v>
      </c>
      <c r="M31" s="9">
        <v>2745</v>
      </c>
      <c r="N31" s="10">
        <f t="shared" si="13"/>
        <v>-144</v>
      </c>
      <c r="O31" s="12">
        <f t="shared" si="14"/>
        <v>-6.692635798765461</v>
      </c>
      <c r="P31" s="9">
        <v>0</v>
      </c>
      <c r="Q31" s="9">
        <v>614</v>
      </c>
      <c r="R31" s="13">
        <v>0.20144356955380577</v>
      </c>
      <c r="S31" s="14">
        <v>4547</v>
      </c>
      <c r="T31" s="9">
        <v>-347.5891796789092</v>
      </c>
      <c r="U31" s="9">
        <v>39.333333333333336</v>
      </c>
      <c r="V31" s="9">
        <v>334</v>
      </c>
      <c r="W31" s="9">
        <v>666.92251301224258</v>
      </c>
      <c r="X31" s="13">
        <v>0.24295902113378601</v>
      </c>
      <c r="Y31" s="9">
        <v>0</v>
      </c>
      <c r="Z31" s="15">
        <v>5</v>
      </c>
      <c r="AA31" s="15">
        <v>4.6100000000000003</v>
      </c>
      <c r="AB31" s="9">
        <v>77.979049136733252</v>
      </c>
      <c r="AC31" s="9">
        <v>0</v>
      </c>
      <c r="AD31" s="16">
        <f t="shared" si="8"/>
        <v>-7.7999999999999958E-2</v>
      </c>
      <c r="AE31" s="9">
        <f t="shared" si="15"/>
        <v>0</v>
      </c>
      <c r="AF31" s="9">
        <v>19793.047840269839</v>
      </c>
      <c r="AG31" s="9">
        <v>96.260760442450135</v>
      </c>
      <c r="AH31" s="9">
        <v>3319.2000000000003</v>
      </c>
      <c r="AI31" s="9">
        <v>77.213594715097571</v>
      </c>
      <c r="AJ31" s="13">
        <f t="shared" si="9"/>
        <v>0.16769524465286947</v>
      </c>
      <c r="AK31" s="9">
        <f t="shared" si="12"/>
        <v>80.212949035718495</v>
      </c>
      <c r="AL31" s="9">
        <v>0</v>
      </c>
      <c r="AM31" s="17">
        <f t="shared" si="10"/>
        <v>0</v>
      </c>
    </row>
    <row r="32" spans="1:39" s="3" customFormat="1" ht="17.399999999999999" x14ac:dyDescent="0.3">
      <c r="A32" s="8" t="s">
        <v>48</v>
      </c>
      <c r="B32" s="8" t="s">
        <v>467</v>
      </c>
      <c r="C32" s="9">
        <v>2808</v>
      </c>
      <c r="D32" s="9">
        <v>2569</v>
      </c>
      <c r="E32" s="10">
        <f t="shared" si="11"/>
        <v>-239</v>
      </c>
      <c r="F32" s="9">
        <v>0</v>
      </c>
      <c r="G32" s="11">
        <v>2.2136498516320473</v>
      </c>
      <c r="H32" s="9">
        <f t="shared" si="2"/>
        <v>1268.4932975871316</v>
      </c>
      <c r="I32" s="9">
        <f t="shared" si="3"/>
        <v>1160.5268096514747</v>
      </c>
      <c r="J32" s="10">
        <f t="shared" si="4"/>
        <v>-107.96648793565691</v>
      </c>
      <c r="K32" s="12">
        <f t="shared" si="5"/>
        <v>-8.5113960113960161</v>
      </c>
      <c r="L32" s="9">
        <v>1557</v>
      </c>
      <c r="M32" s="9">
        <v>1563</v>
      </c>
      <c r="N32" s="10">
        <f t="shared" si="13"/>
        <v>6</v>
      </c>
      <c r="O32" s="12">
        <f t="shared" si="14"/>
        <v>0.47300210504958273</v>
      </c>
      <c r="P32" s="9">
        <v>0</v>
      </c>
      <c r="Q32" s="9">
        <v>144</v>
      </c>
      <c r="R32" s="13">
        <v>9.3264248704663211E-2</v>
      </c>
      <c r="S32" s="14">
        <v>2984</v>
      </c>
      <c r="T32" s="9">
        <v>-187.47319034852549</v>
      </c>
      <c r="U32" s="9">
        <v>30.333333333333332</v>
      </c>
      <c r="V32" s="9">
        <v>6</v>
      </c>
      <c r="W32" s="9">
        <v>355.80652368185878</v>
      </c>
      <c r="X32" s="13">
        <v>0.22764332929101649</v>
      </c>
      <c r="Y32" s="9">
        <v>0</v>
      </c>
      <c r="Z32" s="15">
        <v>4.5999999999999996</v>
      </c>
      <c r="AA32" s="15">
        <v>5</v>
      </c>
      <c r="AB32" s="9">
        <v>84.575975202530628</v>
      </c>
      <c r="AC32" s="9">
        <v>0</v>
      </c>
      <c r="AD32" s="16">
        <f t="shared" si="8"/>
        <v>8.6956521739130599E-2</v>
      </c>
      <c r="AE32" s="9">
        <f t="shared" si="15"/>
        <v>0</v>
      </c>
      <c r="AF32" s="9">
        <v>18735.395564261908</v>
      </c>
      <c r="AG32" s="9">
        <v>91.117014355752275</v>
      </c>
      <c r="AH32" s="9">
        <v>3686.3999999999996</v>
      </c>
      <c r="AI32" s="9">
        <v>85.75566267707147</v>
      </c>
      <c r="AJ32" s="13">
        <f t="shared" si="9"/>
        <v>0.19676125798122307</v>
      </c>
      <c r="AK32" s="9">
        <f t="shared" si="12"/>
        <v>94.115970857266873</v>
      </c>
      <c r="AL32" s="9">
        <v>0</v>
      </c>
      <c r="AM32" s="17">
        <f t="shared" si="10"/>
        <v>0</v>
      </c>
    </row>
    <row r="33" spans="1:39" s="3" customFormat="1" ht="17.399999999999999" x14ac:dyDescent="0.3">
      <c r="A33" s="8" t="s">
        <v>49</v>
      </c>
      <c r="B33" s="8" t="s">
        <v>468</v>
      </c>
      <c r="C33" s="9">
        <v>2274</v>
      </c>
      <c r="D33" s="9">
        <v>2196</v>
      </c>
      <c r="E33" s="10">
        <f t="shared" si="11"/>
        <v>-78</v>
      </c>
      <c r="F33" s="9">
        <v>0</v>
      </c>
      <c r="G33" s="11">
        <v>2.3981288981288982</v>
      </c>
      <c r="H33" s="9">
        <f t="shared" si="2"/>
        <v>948.2392717815344</v>
      </c>
      <c r="I33" s="9">
        <f t="shared" si="3"/>
        <v>915.7139141742523</v>
      </c>
      <c r="J33" s="10">
        <f t="shared" si="4"/>
        <v>-32.525357607282103</v>
      </c>
      <c r="K33" s="12">
        <f t="shared" si="5"/>
        <v>-3.4300791556728147</v>
      </c>
      <c r="L33" s="9">
        <v>1065</v>
      </c>
      <c r="M33" s="9">
        <v>1077</v>
      </c>
      <c r="N33" s="10">
        <f t="shared" si="13"/>
        <v>12</v>
      </c>
      <c r="O33" s="12">
        <f t="shared" si="14"/>
        <v>1.2655033763213184</v>
      </c>
      <c r="P33" s="9">
        <v>0</v>
      </c>
      <c r="Q33" s="9">
        <v>58</v>
      </c>
      <c r="R33" s="13">
        <v>5.5876685934489405E-2</v>
      </c>
      <c r="S33" s="14">
        <v>2307</v>
      </c>
      <c r="T33" s="9">
        <v>-46.286085825747726</v>
      </c>
      <c r="U33" s="9">
        <v>41.333333333333336</v>
      </c>
      <c r="V33" s="9">
        <v>1</v>
      </c>
      <c r="W33" s="9">
        <v>144.61941915908108</v>
      </c>
      <c r="X33" s="13">
        <v>0.13427986922848753</v>
      </c>
      <c r="Y33" s="9">
        <v>0</v>
      </c>
      <c r="Z33" s="15">
        <v>4.5999999999999996</v>
      </c>
      <c r="AA33" s="15">
        <v>5</v>
      </c>
      <c r="AB33" s="9">
        <v>84.575975202530628</v>
      </c>
      <c r="AC33" s="9">
        <v>0</v>
      </c>
      <c r="AD33" s="16">
        <f t="shared" si="8"/>
        <v>8.6956521739130599E-2</v>
      </c>
      <c r="AE33" s="9">
        <f t="shared" si="15"/>
        <v>0</v>
      </c>
      <c r="AF33" s="9">
        <v>20600.461871082556</v>
      </c>
      <c r="AG33" s="9">
        <v>100.18750730959034</v>
      </c>
      <c r="AH33" s="9">
        <v>3686.3999999999996</v>
      </c>
      <c r="AI33" s="9">
        <v>85.75566267707147</v>
      </c>
      <c r="AJ33" s="13">
        <f t="shared" si="9"/>
        <v>0.17894744414321614</v>
      </c>
      <c r="AK33" s="9">
        <f t="shared" si="12"/>
        <v>85.595165485130906</v>
      </c>
      <c r="AL33" s="9">
        <v>0</v>
      </c>
      <c r="AM33" s="17">
        <f t="shared" si="10"/>
        <v>0</v>
      </c>
    </row>
    <row r="34" spans="1:39" s="3" customFormat="1" ht="17.399999999999999" x14ac:dyDescent="0.3">
      <c r="A34" s="8" t="s">
        <v>50</v>
      </c>
      <c r="B34" s="8" t="s">
        <v>469</v>
      </c>
      <c r="C34" s="9">
        <v>8877</v>
      </c>
      <c r="D34" s="9">
        <v>8524</v>
      </c>
      <c r="E34" s="10">
        <f t="shared" si="11"/>
        <v>-353</v>
      </c>
      <c r="F34" s="9">
        <v>0</v>
      </c>
      <c r="G34" s="11">
        <v>2.1285347043701801</v>
      </c>
      <c r="H34" s="9">
        <f t="shared" si="2"/>
        <v>4170.474637681159</v>
      </c>
      <c r="I34" s="9">
        <f t="shared" si="3"/>
        <v>4004.6328502415454</v>
      </c>
      <c r="J34" s="10">
        <f t="shared" si="4"/>
        <v>-165.84178743961365</v>
      </c>
      <c r="K34" s="12">
        <f t="shared" si="5"/>
        <v>-3.976568660583534</v>
      </c>
      <c r="L34" s="9">
        <v>4819</v>
      </c>
      <c r="M34" s="9">
        <v>4864</v>
      </c>
      <c r="N34" s="10">
        <f t="shared" si="13"/>
        <v>45</v>
      </c>
      <c r="O34" s="12">
        <f t="shared" si="14"/>
        <v>1.0790138751454106</v>
      </c>
      <c r="P34" s="9">
        <v>0</v>
      </c>
      <c r="Q34" s="9">
        <v>290</v>
      </c>
      <c r="R34" s="13">
        <v>6.2338779019776441E-2</v>
      </c>
      <c r="S34" s="14">
        <v>9108</v>
      </c>
      <c r="T34" s="9">
        <v>-274.3671497584541</v>
      </c>
      <c r="U34" s="9">
        <v>235</v>
      </c>
      <c r="V34" s="9">
        <v>14</v>
      </c>
      <c r="W34" s="9">
        <v>785.36714975845416</v>
      </c>
      <c r="X34" s="13">
        <v>0.16146528572336641</v>
      </c>
      <c r="Y34" s="9">
        <v>0</v>
      </c>
      <c r="Z34" s="15">
        <v>4.82</v>
      </c>
      <c r="AA34" s="15">
        <v>5.4749999999999996</v>
      </c>
      <c r="AB34" s="9">
        <v>92.61069284677103</v>
      </c>
      <c r="AC34" s="9">
        <v>0</v>
      </c>
      <c r="AD34" s="16">
        <f t="shared" si="8"/>
        <v>0.13589211618257258</v>
      </c>
      <c r="AE34" s="9">
        <f t="shared" si="15"/>
        <v>1</v>
      </c>
      <c r="AF34" s="9">
        <v>22961.505350675845</v>
      </c>
      <c r="AG34" s="9">
        <v>111.67011689137168</v>
      </c>
      <c r="AH34" s="9">
        <v>3876.2999999999997</v>
      </c>
      <c r="AI34" s="9">
        <v>90.173251745641323</v>
      </c>
      <c r="AJ34" s="13">
        <f t="shared" si="9"/>
        <v>0.16881732886410714</v>
      </c>
      <c r="AK34" s="9">
        <f t="shared" si="12"/>
        <v>80.749670776612831</v>
      </c>
      <c r="AL34" s="9">
        <v>0</v>
      </c>
      <c r="AM34" s="17">
        <f t="shared" si="10"/>
        <v>1</v>
      </c>
    </row>
    <row r="35" spans="1:39" s="3" customFormat="1" ht="17.399999999999999" x14ac:dyDescent="0.3">
      <c r="A35" s="8" t="s">
        <v>51</v>
      </c>
      <c r="B35" s="8" t="s">
        <v>470</v>
      </c>
      <c r="C35" s="9">
        <v>8677</v>
      </c>
      <c r="D35" s="9">
        <v>8074</v>
      </c>
      <c r="E35" s="10">
        <f t="shared" si="11"/>
        <v>-603</v>
      </c>
      <c r="F35" s="9">
        <v>0</v>
      </c>
      <c r="G35" s="11">
        <v>2.0133304665663299</v>
      </c>
      <c r="H35" s="9">
        <f t="shared" si="2"/>
        <v>4309.774348568988</v>
      </c>
      <c r="I35" s="9">
        <f t="shared" si="3"/>
        <v>4010.2706108500638</v>
      </c>
      <c r="J35" s="10">
        <f t="shared" si="4"/>
        <v>-299.50373771892419</v>
      </c>
      <c r="K35" s="12">
        <f t="shared" si="5"/>
        <v>-6.9494064768929498</v>
      </c>
      <c r="L35" s="9">
        <v>5198</v>
      </c>
      <c r="M35" s="9">
        <v>4974</v>
      </c>
      <c r="N35" s="10">
        <f t="shared" si="13"/>
        <v>-224</v>
      </c>
      <c r="O35" s="12">
        <f t="shared" si="14"/>
        <v>-5.1974878934062216</v>
      </c>
      <c r="P35" s="9">
        <v>0</v>
      </c>
      <c r="Q35" s="9">
        <v>635</v>
      </c>
      <c r="R35" s="13">
        <v>0.11833768169959001</v>
      </c>
      <c r="S35" s="14">
        <v>9364</v>
      </c>
      <c r="T35" s="9">
        <v>-640.72938914993597</v>
      </c>
      <c r="U35" s="9">
        <v>76.333333333333329</v>
      </c>
      <c r="V35" s="9">
        <v>491.33333333333331</v>
      </c>
      <c r="W35" s="9">
        <v>860.72938914993597</v>
      </c>
      <c r="X35" s="13">
        <v>0.17304571555085163</v>
      </c>
      <c r="Y35" s="9">
        <v>0</v>
      </c>
      <c r="Z35" s="15">
        <v>4.51</v>
      </c>
      <c r="AA35" s="15">
        <v>5</v>
      </c>
      <c r="AB35" s="9">
        <v>84.575975202530628</v>
      </c>
      <c r="AC35" s="9">
        <v>0</v>
      </c>
      <c r="AD35" s="16">
        <f t="shared" si="8"/>
        <v>0.10864745011086474</v>
      </c>
      <c r="AE35" s="9">
        <f t="shared" si="15"/>
        <v>0</v>
      </c>
      <c r="AF35" s="9">
        <v>20327.760707501988</v>
      </c>
      <c r="AG35" s="9">
        <v>98.861262782135668</v>
      </c>
      <c r="AH35" s="9">
        <v>3330</v>
      </c>
      <c r="AI35" s="9">
        <v>77.464832008096806</v>
      </c>
      <c r="AJ35" s="13">
        <f t="shared" si="9"/>
        <v>0.16381538763249309</v>
      </c>
      <c r="AK35" s="9">
        <f t="shared" si="12"/>
        <v>78.357113623774978</v>
      </c>
      <c r="AL35" s="9">
        <v>0</v>
      </c>
      <c r="AM35" s="17">
        <f t="shared" si="10"/>
        <v>0</v>
      </c>
    </row>
    <row r="36" spans="1:39" s="3" customFormat="1" ht="17.399999999999999" x14ac:dyDescent="0.3">
      <c r="A36" s="8" t="s">
        <v>52</v>
      </c>
      <c r="B36" s="8" t="s">
        <v>471</v>
      </c>
      <c r="C36" s="9">
        <v>8231</v>
      </c>
      <c r="D36" s="9">
        <v>7907</v>
      </c>
      <c r="E36" s="10">
        <f t="shared" si="11"/>
        <v>-324</v>
      </c>
      <c r="F36" s="9">
        <v>0</v>
      </c>
      <c r="G36" s="11">
        <v>2.0388994307400381</v>
      </c>
      <c r="H36" s="9">
        <f t="shared" si="2"/>
        <v>4036.981852024197</v>
      </c>
      <c r="I36" s="9">
        <f t="shared" si="3"/>
        <v>3878.0725919032107</v>
      </c>
      <c r="J36" s="10">
        <f t="shared" si="4"/>
        <v>-158.90926012098635</v>
      </c>
      <c r="K36" s="12">
        <f t="shared" si="5"/>
        <v>-3.9363382335074681</v>
      </c>
      <c r="L36" s="9">
        <v>4870</v>
      </c>
      <c r="M36" s="9">
        <v>4944</v>
      </c>
      <c r="N36" s="10">
        <f t="shared" si="13"/>
        <v>74</v>
      </c>
      <c r="O36" s="12">
        <f t="shared" si="14"/>
        <v>1.8330525801817861</v>
      </c>
      <c r="P36" s="9">
        <v>0</v>
      </c>
      <c r="Q36" s="9">
        <v>552</v>
      </c>
      <c r="R36" s="13">
        <v>0.11395540875309662</v>
      </c>
      <c r="S36" s="14">
        <v>8596</v>
      </c>
      <c r="T36" s="9">
        <v>-337.92740809678918</v>
      </c>
      <c r="U36" s="9">
        <v>132.33333333333334</v>
      </c>
      <c r="V36" s="9">
        <v>25</v>
      </c>
      <c r="W36" s="9">
        <v>997.26074143012249</v>
      </c>
      <c r="X36" s="13">
        <v>0.20171131501418335</v>
      </c>
      <c r="Y36" s="9">
        <v>0</v>
      </c>
      <c r="Z36" s="15">
        <v>4.9000000000000004</v>
      </c>
      <c r="AA36" s="15">
        <v>5</v>
      </c>
      <c r="AB36" s="9">
        <v>84.575975202530628</v>
      </c>
      <c r="AC36" s="9">
        <v>0</v>
      </c>
      <c r="AD36" s="16">
        <f t="shared" si="8"/>
        <v>2.0408163265306145E-2</v>
      </c>
      <c r="AE36" s="9">
        <f t="shared" si="15"/>
        <v>0</v>
      </c>
      <c r="AF36" s="9">
        <v>21572.254994772669</v>
      </c>
      <c r="AG36" s="9">
        <v>104.91368924145188</v>
      </c>
      <c r="AH36" s="9">
        <v>3480</v>
      </c>
      <c r="AI36" s="9">
        <v>80.954238855308375</v>
      </c>
      <c r="AJ36" s="13">
        <f t="shared" si="9"/>
        <v>0.16131832304241092</v>
      </c>
      <c r="AK36" s="9">
        <f t="shared" si="12"/>
        <v>77.162703399932468</v>
      </c>
      <c r="AL36" s="9">
        <v>0</v>
      </c>
      <c r="AM36" s="17">
        <f t="shared" si="10"/>
        <v>0</v>
      </c>
    </row>
    <row r="37" spans="1:39" s="3" customFormat="1" ht="17.399999999999999" x14ac:dyDescent="0.3">
      <c r="A37" s="8" t="s">
        <v>53</v>
      </c>
      <c r="B37" s="8" t="s">
        <v>472</v>
      </c>
      <c r="C37" s="9">
        <v>17409</v>
      </c>
      <c r="D37" s="9">
        <v>16716</v>
      </c>
      <c r="E37" s="10">
        <f t="shared" si="11"/>
        <v>-693</v>
      </c>
      <c r="F37" s="9">
        <v>0</v>
      </c>
      <c r="G37" s="11">
        <v>2.1076437587657786</v>
      </c>
      <c r="H37" s="9">
        <f t="shared" si="2"/>
        <v>8259.9347862252525</v>
      </c>
      <c r="I37" s="9">
        <f t="shared" si="3"/>
        <v>7931.131592081184</v>
      </c>
      <c r="J37" s="10">
        <f t="shared" si="4"/>
        <v>-328.80319414406858</v>
      </c>
      <c r="K37" s="12">
        <f t="shared" si="5"/>
        <v>-3.9806996381182072</v>
      </c>
      <c r="L37" s="9">
        <v>9559</v>
      </c>
      <c r="M37" s="9">
        <v>9651</v>
      </c>
      <c r="N37" s="10">
        <f t="shared" si="13"/>
        <v>92</v>
      </c>
      <c r="O37" s="12">
        <f t="shared" si="14"/>
        <v>1.1138102464613224</v>
      </c>
      <c r="P37" s="9">
        <v>0</v>
      </c>
      <c r="Q37" s="9">
        <v>776</v>
      </c>
      <c r="R37" s="13">
        <v>8.1770284510010532E-2</v>
      </c>
      <c r="S37" s="14">
        <v>18033</v>
      </c>
      <c r="T37" s="9">
        <v>-624.86840791881548</v>
      </c>
      <c r="U37" s="9">
        <v>194.33333333333334</v>
      </c>
      <c r="V37" s="9">
        <v>19</v>
      </c>
      <c r="W37" s="9">
        <v>1576.2017412521488</v>
      </c>
      <c r="X37" s="13">
        <v>0.16332004364854924</v>
      </c>
      <c r="Y37" s="9">
        <v>0</v>
      </c>
      <c r="Z37" s="15">
        <v>4.6399999999999997</v>
      </c>
      <c r="AA37" s="15">
        <v>5.0350000000000001</v>
      </c>
      <c r="AB37" s="9">
        <v>85.168007028948338</v>
      </c>
      <c r="AC37" s="9">
        <v>0</v>
      </c>
      <c r="AD37" s="16">
        <f t="shared" si="8"/>
        <v>8.5129310344827624E-2</v>
      </c>
      <c r="AE37" s="9">
        <f t="shared" si="15"/>
        <v>0</v>
      </c>
      <c r="AF37" s="9">
        <v>20297.974216551556</v>
      </c>
      <c r="AG37" s="9">
        <v>98.71640028834797</v>
      </c>
      <c r="AH37" s="9">
        <v>3625.2000000000003</v>
      </c>
      <c r="AI37" s="9">
        <v>84.331984683409175</v>
      </c>
      <c r="AJ37" s="13">
        <f t="shared" si="9"/>
        <v>0.17859910360137846</v>
      </c>
      <c r="AK37" s="9">
        <f t="shared" si="12"/>
        <v>85.428545243827472</v>
      </c>
      <c r="AL37" s="9">
        <v>0</v>
      </c>
      <c r="AM37" s="17">
        <f t="shared" si="10"/>
        <v>0</v>
      </c>
    </row>
    <row r="38" spans="1:39" s="3" customFormat="1" ht="17.399999999999999" x14ac:dyDescent="0.3">
      <c r="A38" s="8" t="s">
        <v>54</v>
      </c>
      <c r="B38" s="8" t="s">
        <v>473</v>
      </c>
      <c r="C38" s="9">
        <v>3396</v>
      </c>
      <c r="D38" s="9">
        <v>3388</v>
      </c>
      <c r="E38" s="10">
        <f t="shared" si="11"/>
        <v>-8</v>
      </c>
      <c r="F38" s="9">
        <v>0</v>
      </c>
      <c r="G38" s="11">
        <v>2.3032089063523249</v>
      </c>
      <c r="H38" s="9">
        <f t="shared" si="2"/>
        <v>1474.4646005117997</v>
      </c>
      <c r="I38" s="9">
        <f t="shared" si="3"/>
        <v>1470.9911856696046</v>
      </c>
      <c r="J38" s="10">
        <f t="shared" si="4"/>
        <v>-3.4734148421950977</v>
      </c>
      <c r="K38" s="12">
        <f t="shared" si="5"/>
        <v>-0.2355712603062457</v>
      </c>
      <c r="L38" s="9">
        <v>1664</v>
      </c>
      <c r="M38" s="9">
        <v>1720</v>
      </c>
      <c r="N38" s="10">
        <f t="shared" si="13"/>
        <v>56</v>
      </c>
      <c r="O38" s="12">
        <f t="shared" si="14"/>
        <v>3.79798877372586</v>
      </c>
      <c r="P38" s="9">
        <v>0</v>
      </c>
      <c r="Q38" s="9">
        <v>74</v>
      </c>
      <c r="R38" s="13">
        <v>4.5370938074800735E-2</v>
      </c>
      <c r="S38" s="14">
        <v>3517</v>
      </c>
      <c r="T38" s="9">
        <v>-56.008814330395218</v>
      </c>
      <c r="U38" s="9">
        <v>92.333333333333329</v>
      </c>
      <c r="V38" s="9">
        <v>4</v>
      </c>
      <c r="W38" s="9">
        <v>218.34214766372855</v>
      </c>
      <c r="X38" s="13">
        <v>0.12694310910681891</v>
      </c>
      <c r="Y38" s="9">
        <v>0</v>
      </c>
      <c r="Z38" s="15">
        <v>4.5999999999999996</v>
      </c>
      <c r="AA38" s="15">
        <v>5</v>
      </c>
      <c r="AB38" s="9">
        <v>84.575975202530628</v>
      </c>
      <c r="AC38" s="9">
        <v>0</v>
      </c>
      <c r="AD38" s="16">
        <f t="shared" si="8"/>
        <v>8.6956521739130599E-2</v>
      </c>
      <c r="AE38" s="9">
        <f t="shared" si="15"/>
        <v>0</v>
      </c>
      <c r="AF38" s="9">
        <v>20784.64159224063</v>
      </c>
      <c r="AG38" s="9">
        <v>101.08324000118137</v>
      </c>
      <c r="AH38" s="9">
        <v>3600</v>
      </c>
      <c r="AI38" s="9">
        <v>83.745764333077616</v>
      </c>
      <c r="AJ38" s="13">
        <f t="shared" si="9"/>
        <v>0.17320481491217823</v>
      </c>
      <c r="AK38" s="9">
        <f t="shared" si="12"/>
        <v>82.848318209921729</v>
      </c>
      <c r="AL38" s="9">
        <v>0</v>
      </c>
      <c r="AM38" s="17">
        <f t="shared" si="10"/>
        <v>0</v>
      </c>
    </row>
    <row r="39" spans="1:39" s="3" customFormat="1" ht="17.399999999999999" x14ac:dyDescent="0.3">
      <c r="A39" s="8" t="s">
        <v>55</v>
      </c>
      <c r="B39" s="8" t="s">
        <v>474</v>
      </c>
      <c r="C39" s="9">
        <v>6805</v>
      </c>
      <c r="D39" s="9">
        <v>7000</v>
      </c>
      <c r="E39" s="10">
        <f t="shared" si="11"/>
        <v>195</v>
      </c>
      <c r="F39" s="9">
        <v>1</v>
      </c>
      <c r="G39" s="11">
        <v>2.0866381940207446</v>
      </c>
      <c r="H39" s="9">
        <f t="shared" si="2"/>
        <v>3261.2266081871344</v>
      </c>
      <c r="I39" s="9">
        <f t="shared" si="3"/>
        <v>3354.6783625730991</v>
      </c>
      <c r="J39" s="10">
        <f t="shared" si="4"/>
        <v>93.451754385964705</v>
      </c>
      <c r="K39" s="12">
        <f t="shared" si="5"/>
        <v>2.865540044085225</v>
      </c>
      <c r="L39" s="9">
        <v>3759</v>
      </c>
      <c r="M39" s="9">
        <v>3863</v>
      </c>
      <c r="N39" s="10">
        <f t="shared" si="13"/>
        <v>104</v>
      </c>
      <c r="O39" s="12">
        <f t="shared" si="14"/>
        <v>3.1889841613248704</v>
      </c>
      <c r="P39" s="9">
        <v>0</v>
      </c>
      <c r="Q39" s="9">
        <v>333</v>
      </c>
      <c r="R39" s="13">
        <v>9.012178619756428E-2</v>
      </c>
      <c r="S39" s="14">
        <v>6840</v>
      </c>
      <c r="T39" s="9">
        <v>76.678362573099406</v>
      </c>
      <c r="U39" s="9">
        <v>173.66666666666666</v>
      </c>
      <c r="V39" s="9">
        <v>9</v>
      </c>
      <c r="W39" s="9">
        <v>420.98830409356719</v>
      </c>
      <c r="X39" s="13">
        <v>0.10897962829240673</v>
      </c>
      <c r="Y39" s="9">
        <v>0</v>
      </c>
      <c r="Z39" s="15">
        <v>4.9000000000000004</v>
      </c>
      <c r="AA39" s="15">
        <v>5.48</v>
      </c>
      <c r="AB39" s="9">
        <v>92.695268821973571</v>
      </c>
      <c r="AC39" s="9">
        <v>0</v>
      </c>
      <c r="AD39" s="16">
        <f t="shared" si="8"/>
        <v>0.1183673469387756</v>
      </c>
      <c r="AE39" s="9">
        <f t="shared" si="15"/>
        <v>0</v>
      </c>
      <c r="AF39" s="9">
        <v>23861.873656467178</v>
      </c>
      <c r="AG39" s="9">
        <v>116.04893406461265</v>
      </c>
      <c r="AH39" s="9">
        <v>3779.2272000000003</v>
      </c>
      <c r="AI39" s="9">
        <v>87.915075125654667</v>
      </c>
      <c r="AJ39" s="13">
        <f t="shared" si="9"/>
        <v>0.15837931481863046</v>
      </c>
      <c r="AK39" s="9">
        <f t="shared" si="12"/>
        <v>75.75690016825672</v>
      </c>
      <c r="AL39" s="9">
        <v>0</v>
      </c>
      <c r="AM39" s="17">
        <f t="shared" si="10"/>
        <v>0</v>
      </c>
    </row>
    <row r="40" spans="1:39" s="3" customFormat="1" ht="17.399999999999999" x14ac:dyDescent="0.3">
      <c r="A40" s="8" t="s">
        <v>56</v>
      </c>
      <c r="B40" s="8" t="s">
        <v>475</v>
      </c>
      <c r="C40" s="9">
        <v>1265</v>
      </c>
      <c r="D40" s="9">
        <v>1310</v>
      </c>
      <c r="E40" s="10">
        <f t="shared" si="11"/>
        <v>45</v>
      </c>
      <c r="F40" s="9">
        <v>1</v>
      </c>
      <c r="G40" s="11">
        <v>2.1534569983136596</v>
      </c>
      <c r="H40" s="9">
        <f t="shared" si="2"/>
        <v>587.42756460454189</v>
      </c>
      <c r="I40" s="9">
        <f t="shared" si="3"/>
        <v>608.32419733750976</v>
      </c>
      <c r="J40" s="10">
        <f t="shared" si="4"/>
        <v>20.896632732967873</v>
      </c>
      <c r="K40" s="12">
        <f t="shared" si="5"/>
        <v>3.5573122529644237</v>
      </c>
      <c r="L40" s="9">
        <v>651</v>
      </c>
      <c r="M40" s="9">
        <v>668</v>
      </c>
      <c r="N40" s="10">
        <f t="shared" si="13"/>
        <v>17</v>
      </c>
      <c r="O40" s="12">
        <f t="shared" si="14"/>
        <v>2.8939738317258663</v>
      </c>
      <c r="P40" s="9">
        <v>1</v>
      </c>
      <c r="Q40" s="9">
        <v>53</v>
      </c>
      <c r="R40" s="13">
        <v>8.1664098613251149E-2</v>
      </c>
      <c r="S40" s="14">
        <v>1277</v>
      </c>
      <c r="T40" s="9">
        <v>15.324197337509787</v>
      </c>
      <c r="U40" s="9">
        <v>24</v>
      </c>
      <c r="V40" s="9">
        <v>0</v>
      </c>
      <c r="W40" s="9">
        <v>61.675802662490213</v>
      </c>
      <c r="X40" s="13">
        <v>9.2329045901931459E-2</v>
      </c>
      <c r="Y40" s="9">
        <v>0</v>
      </c>
      <c r="Z40" s="15">
        <v>4.9000000000000004</v>
      </c>
      <c r="AA40" s="15">
        <v>5.34</v>
      </c>
      <c r="AB40" s="9">
        <v>90.327141516302717</v>
      </c>
      <c r="AC40" s="9">
        <v>0</v>
      </c>
      <c r="AD40" s="16">
        <f t="shared" si="8"/>
        <v>8.9795918367346905E-2</v>
      </c>
      <c r="AE40" s="9">
        <f t="shared" si="15"/>
        <v>0</v>
      </c>
      <c r="AF40" s="9">
        <v>22773.935243740612</v>
      </c>
      <c r="AG40" s="9">
        <v>110.75789552579084</v>
      </c>
      <c r="AH40" s="9">
        <v>3908.88</v>
      </c>
      <c r="AI40" s="9">
        <v>90.931150912855685</v>
      </c>
      <c r="AJ40" s="13">
        <f t="shared" si="9"/>
        <v>0.17163832065757501</v>
      </c>
      <c r="AK40" s="9">
        <f t="shared" si="12"/>
        <v>82.099023714008396</v>
      </c>
      <c r="AL40" s="9">
        <v>0</v>
      </c>
      <c r="AM40" s="17">
        <f t="shared" si="10"/>
        <v>1</v>
      </c>
    </row>
    <row r="41" spans="1:39" s="3" customFormat="1" ht="17.399999999999999" x14ac:dyDescent="0.3">
      <c r="A41" s="8" t="s">
        <v>57</v>
      </c>
      <c r="B41" s="8" t="s">
        <v>476</v>
      </c>
      <c r="C41" s="9">
        <v>2643</v>
      </c>
      <c r="D41" s="9">
        <v>2573</v>
      </c>
      <c r="E41" s="10">
        <f t="shared" si="11"/>
        <v>-70</v>
      </c>
      <c r="F41" s="9">
        <v>0</v>
      </c>
      <c r="G41" s="11">
        <v>2.085823754789272</v>
      </c>
      <c r="H41" s="9">
        <f t="shared" si="2"/>
        <v>1267.1252755326966</v>
      </c>
      <c r="I41" s="9">
        <f t="shared" si="3"/>
        <v>1233.5653930933138</v>
      </c>
      <c r="J41" s="10">
        <f t="shared" si="4"/>
        <v>-33.559882439382818</v>
      </c>
      <c r="K41" s="12">
        <f t="shared" si="5"/>
        <v>-2.6485054861899364</v>
      </c>
      <c r="L41" s="9">
        <v>1494</v>
      </c>
      <c r="M41" s="9">
        <v>1517</v>
      </c>
      <c r="N41" s="10">
        <f t="shared" si="13"/>
        <v>23</v>
      </c>
      <c r="O41" s="12">
        <f t="shared" si="14"/>
        <v>1.8151322875578226</v>
      </c>
      <c r="P41" s="9">
        <v>0</v>
      </c>
      <c r="Q41" s="9">
        <v>134</v>
      </c>
      <c r="R41" s="13">
        <v>9.0785907859078585E-2</v>
      </c>
      <c r="S41" s="14">
        <v>2722</v>
      </c>
      <c r="T41" s="9">
        <v>-71.43460690668627</v>
      </c>
      <c r="U41" s="9">
        <v>54.666666666666664</v>
      </c>
      <c r="V41" s="9">
        <v>8</v>
      </c>
      <c r="W41" s="9">
        <v>252.10127357335296</v>
      </c>
      <c r="X41" s="13">
        <v>0.16618409596134012</v>
      </c>
      <c r="Y41" s="9">
        <v>0</v>
      </c>
      <c r="Z41" s="15">
        <v>4.9000000000000004</v>
      </c>
      <c r="AA41" s="15">
        <v>5.4399999999999995</v>
      </c>
      <c r="AB41" s="9">
        <v>92.018661020353306</v>
      </c>
      <c r="AC41" s="9">
        <v>0</v>
      </c>
      <c r="AD41" s="16">
        <f t="shared" si="8"/>
        <v>0.11020408163265283</v>
      </c>
      <c r="AE41" s="9">
        <f t="shared" si="15"/>
        <v>0</v>
      </c>
      <c r="AF41" s="9">
        <v>22293.255551104412</v>
      </c>
      <c r="AG41" s="9">
        <v>108.42017608430777</v>
      </c>
      <c r="AH41" s="9">
        <v>3916.7999999999997</v>
      </c>
      <c r="AI41" s="9">
        <v>91.115391594388456</v>
      </c>
      <c r="AJ41" s="13">
        <f t="shared" si="9"/>
        <v>0.17569439290826058</v>
      </c>
      <c r="AK41" s="9">
        <f t="shared" si="12"/>
        <v>84.03914740328122</v>
      </c>
      <c r="AL41" s="9">
        <v>0</v>
      </c>
      <c r="AM41" s="17">
        <f t="shared" si="10"/>
        <v>0</v>
      </c>
    </row>
    <row r="42" spans="1:39" s="3" customFormat="1" ht="17.399999999999999" x14ac:dyDescent="0.3">
      <c r="A42" s="8" t="s">
        <v>58</v>
      </c>
      <c r="B42" s="8" t="s">
        <v>477</v>
      </c>
      <c r="C42" s="9">
        <v>2194</v>
      </c>
      <c r="D42" s="9">
        <v>2055</v>
      </c>
      <c r="E42" s="10">
        <f t="shared" si="11"/>
        <v>-139</v>
      </c>
      <c r="F42" s="9">
        <v>0</v>
      </c>
      <c r="G42" s="11">
        <v>1.8354231974921631</v>
      </c>
      <c r="H42" s="9">
        <f t="shared" si="2"/>
        <v>1195.3646456020494</v>
      </c>
      <c r="I42" s="9">
        <f t="shared" si="3"/>
        <v>1119.6327924850555</v>
      </c>
      <c r="J42" s="10">
        <f t="shared" ref="J42:J105" si="17">(H42-I42)*(-1)</f>
        <v>-75.731853116993989</v>
      </c>
      <c r="K42" s="12">
        <f t="shared" ref="K42:K105" si="18">(100*J42)/H42</f>
        <v>-6.3354603463992687</v>
      </c>
      <c r="L42" s="9">
        <v>1319</v>
      </c>
      <c r="M42" s="9">
        <v>1277</v>
      </c>
      <c r="N42" s="10">
        <f t="shared" si="13"/>
        <v>-42</v>
      </c>
      <c r="O42" s="12">
        <f t="shared" si="14"/>
        <v>-3.5135722103313971</v>
      </c>
      <c r="P42" s="9">
        <v>0</v>
      </c>
      <c r="Q42" s="9">
        <v>245</v>
      </c>
      <c r="R42" s="13">
        <v>0.14583333333333334</v>
      </c>
      <c r="S42" s="14">
        <v>2342</v>
      </c>
      <c r="T42" s="9">
        <v>-156.36720751494448</v>
      </c>
      <c r="U42" s="9">
        <v>11.666666666666666</v>
      </c>
      <c r="V42" s="9">
        <v>364</v>
      </c>
      <c r="W42" s="9">
        <v>49.033874181611168</v>
      </c>
      <c r="X42" s="13">
        <v>3.83977088344645E-2</v>
      </c>
      <c r="Y42" s="9">
        <v>0</v>
      </c>
      <c r="Z42" s="15">
        <v>4.5999999999999996</v>
      </c>
      <c r="AA42" s="15">
        <v>5</v>
      </c>
      <c r="AB42" s="9">
        <v>84.575975202530628</v>
      </c>
      <c r="AC42" s="9">
        <v>0</v>
      </c>
      <c r="AD42" s="16">
        <f t="shared" si="8"/>
        <v>8.6956521739130599E-2</v>
      </c>
      <c r="AE42" s="9">
        <f t="shared" si="15"/>
        <v>0</v>
      </c>
      <c r="AF42" s="9">
        <v>18957.056650113158</v>
      </c>
      <c r="AG42" s="9">
        <v>92.195032499129297</v>
      </c>
      <c r="AH42" s="9">
        <v>3540</v>
      </c>
      <c r="AI42" s="9">
        <v>82.350001594193003</v>
      </c>
      <c r="AJ42" s="13">
        <f t="shared" si="9"/>
        <v>0.18673784993826398</v>
      </c>
      <c r="AK42" s="9">
        <f t="shared" si="12"/>
        <v>89.321516964561752</v>
      </c>
      <c r="AL42" s="9">
        <v>0</v>
      </c>
      <c r="AM42" s="17">
        <f t="shared" si="10"/>
        <v>0</v>
      </c>
    </row>
    <row r="43" spans="1:39" s="3" customFormat="1" ht="17.399999999999999" x14ac:dyDescent="0.3">
      <c r="A43" s="8" t="s">
        <v>59</v>
      </c>
      <c r="B43" s="8" t="s">
        <v>478</v>
      </c>
      <c r="C43" s="9">
        <v>11117</v>
      </c>
      <c r="D43" s="9">
        <v>10983</v>
      </c>
      <c r="E43" s="10">
        <f t="shared" si="11"/>
        <v>-134</v>
      </c>
      <c r="F43" s="9">
        <v>0</v>
      </c>
      <c r="G43" s="11">
        <v>2.0003442340791739</v>
      </c>
      <c r="H43" s="9">
        <f t="shared" si="2"/>
        <v>5557.5434520736535</v>
      </c>
      <c r="I43" s="9">
        <f t="shared" si="3"/>
        <v>5490.5549819308208</v>
      </c>
      <c r="J43" s="10">
        <f t="shared" si="17"/>
        <v>-66.988470142832739</v>
      </c>
      <c r="K43" s="12">
        <f t="shared" si="18"/>
        <v>-1.2053611585859527</v>
      </c>
      <c r="L43" s="9">
        <v>6674</v>
      </c>
      <c r="M43" s="9">
        <v>6682</v>
      </c>
      <c r="N43" s="10">
        <f t="shared" si="13"/>
        <v>8</v>
      </c>
      <c r="O43" s="12">
        <f t="shared" si="14"/>
        <v>0.14394849215285949</v>
      </c>
      <c r="P43" s="9">
        <v>0</v>
      </c>
      <c r="Q43" s="9">
        <v>815</v>
      </c>
      <c r="R43" s="13">
        <v>0.1215510812826249</v>
      </c>
      <c r="S43" s="14">
        <v>11622</v>
      </c>
      <c r="T43" s="9">
        <v>-319.44501806917913</v>
      </c>
      <c r="U43" s="9">
        <v>159.33333333333334</v>
      </c>
      <c r="V43" s="9">
        <v>171.33333333333334</v>
      </c>
      <c r="W43" s="9">
        <v>1122.4450180691792</v>
      </c>
      <c r="X43" s="13">
        <v>0.16798039779544735</v>
      </c>
      <c r="Y43" s="9">
        <v>0</v>
      </c>
      <c r="Z43" s="15">
        <v>4.8099999999999996</v>
      </c>
      <c r="AA43" s="15">
        <v>5.18</v>
      </c>
      <c r="AB43" s="9">
        <v>87.620710309821732</v>
      </c>
      <c r="AC43" s="9">
        <v>0</v>
      </c>
      <c r="AD43" s="16">
        <f t="shared" si="8"/>
        <v>7.6923076923076872E-2</v>
      </c>
      <c r="AE43" s="9">
        <f t="shared" si="15"/>
        <v>0</v>
      </c>
      <c r="AF43" s="9">
        <v>20496.184692737985</v>
      </c>
      <c r="AG43" s="9">
        <v>99.680369623406463</v>
      </c>
      <c r="AH43" s="9">
        <v>3729.5999999999995</v>
      </c>
      <c r="AI43" s="9">
        <v>86.760611849068397</v>
      </c>
      <c r="AJ43" s="13">
        <f t="shared" si="9"/>
        <v>0.18196557339383443</v>
      </c>
      <c r="AK43" s="9">
        <f t="shared" si="12"/>
        <v>87.038814339123093</v>
      </c>
      <c r="AL43" s="9">
        <v>0</v>
      </c>
      <c r="AM43" s="17">
        <f t="shared" si="10"/>
        <v>0</v>
      </c>
    </row>
    <row r="44" spans="1:39" s="3" customFormat="1" ht="17.399999999999999" x14ac:dyDescent="0.3">
      <c r="A44" s="8" t="s">
        <v>60</v>
      </c>
      <c r="B44" s="8" t="s">
        <v>479</v>
      </c>
      <c r="C44" s="9">
        <v>11704</v>
      </c>
      <c r="D44" s="9">
        <v>10694</v>
      </c>
      <c r="E44" s="10">
        <f t="shared" si="11"/>
        <v>-1010</v>
      </c>
      <c r="F44" s="9">
        <v>0</v>
      </c>
      <c r="G44" s="11">
        <v>2.0733019502353733</v>
      </c>
      <c r="H44" s="9">
        <f t="shared" si="2"/>
        <v>5645.1015244891341</v>
      </c>
      <c r="I44" s="9">
        <f t="shared" si="3"/>
        <v>5157.9558871229319</v>
      </c>
      <c r="J44" s="10">
        <f t="shared" si="17"/>
        <v>-487.14563736620221</v>
      </c>
      <c r="K44" s="12">
        <f t="shared" si="18"/>
        <v>-8.6295283663704794</v>
      </c>
      <c r="L44" s="9">
        <v>6816</v>
      </c>
      <c r="M44" s="9">
        <v>6770</v>
      </c>
      <c r="N44" s="10">
        <f t="shared" si="13"/>
        <v>-46</v>
      </c>
      <c r="O44" s="12">
        <f t="shared" si="14"/>
        <v>-0.8148657699147912</v>
      </c>
      <c r="P44" s="9">
        <v>0</v>
      </c>
      <c r="Q44" s="9">
        <v>744</v>
      </c>
      <c r="R44" s="13">
        <v>0.10851808634772463</v>
      </c>
      <c r="S44" s="14">
        <v>12332</v>
      </c>
      <c r="T44" s="9">
        <v>-790.04411287706773</v>
      </c>
      <c r="U44" s="9">
        <v>134</v>
      </c>
      <c r="V44" s="9">
        <v>188</v>
      </c>
      <c r="W44" s="9">
        <v>1480.0441128770676</v>
      </c>
      <c r="X44" s="13">
        <v>0.21861803735259491</v>
      </c>
      <c r="Y44" s="9">
        <v>0</v>
      </c>
      <c r="Z44" s="15">
        <v>4.62</v>
      </c>
      <c r="AA44" s="15">
        <v>5</v>
      </c>
      <c r="AB44" s="9">
        <v>84.575975202530628</v>
      </c>
      <c r="AC44" s="9">
        <v>0</v>
      </c>
      <c r="AD44" s="16">
        <f t="shared" si="8"/>
        <v>8.2251082251082241E-2</v>
      </c>
      <c r="AE44" s="9">
        <f t="shared" si="15"/>
        <v>0</v>
      </c>
      <c r="AF44" s="9">
        <v>19304.970306805702</v>
      </c>
      <c r="AG44" s="9">
        <v>93.88706262161503</v>
      </c>
      <c r="AH44" s="9">
        <v>3480</v>
      </c>
      <c r="AI44" s="9">
        <v>80.954238855308375</v>
      </c>
      <c r="AJ44" s="13">
        <f t="shared" si="9"/>
        <v>0.18026445753056528</v>
      </c>
      <c r="AK44" s="9">
        <f t="shared" si="12"/>
        <v>86.225126864998742</v>
      </c>
      <c r="AL44" s="9">
        <v>0</v>
      </c>
      <c r="AM44" s="17">
        <f t="shared" si="10"/>
        <v>0</v>
      </c>
    </row>
    <row r="45" spans="1:39" s="3" customFormat="1" ht="17.399999999999999" x14ac:dyDescent="0.3">
      <c r="A45" s="8" t="s">
        <v>61</v>
      </c>
      <c r="B45" s="8" t="s">
        <v>480</v>
      </c>
      <c r="C45" s="9">
        <v>7853</v>
      </c>
      <c r="D45" s="9">
        <v>7472</v>
      </c>
      <c r="E45" s="10">
        <f t="shared" si="11"/>
        <v>-381</v>
      </c>
      <c r="F45" s="9">
        <v>0</v>
      </c>
      <c r="G45" s="11">
        <v>2.1510754081368231</v>
      </c>
      <c r="H45" s="9">
        <f t="shared" si="2"/>
        <v>3650.7320804722322</v>
      </c>
      <c r="I45" s="9">
        <f t="shared" si="3"/>
        <v>3473.6113721238403</v>
      </c>
      <c r="J45" s="10">
        <f t="shared" si="17"/>
        <v>-177.12070834839187</v>
      </c>
      <c r="K45" s="12">
        <f t="shared" si="18"/>
        <v>-4.8516490513179704</v>
      </c>
      <c r="L45" s="9">
        <v>4273</v>
      </c>
      <c r="M45" s="9">
        <v>4296</v>
      </c>
      <c r="N45" s="10">
        <f t="shared" si="13"/>
        <v>23</v>
      </c>
      <c r="O45" s="12">
        <f t="shared" si="14"/>
        <v>0.63001062507509142</v>
      </c>
      <c r="P45" s="9">
        <v>0</v>
      </c>
      <c r="Q45" s="9">
        <v>346</v>
      </c>
      <c r="R45" s="13">
        <v>8.0860014021967755E-2</v>
      </c>
      <c r="S45" s="14">
        <v>8301</v>
      </c>
      <c r="T45" s="9">
        <v>-385.38862787615949</v>
      </c>
      <c r="U45" s="9">
        <v>78</v>
      </c>
      <c r="V45" s="9">
        <v>48</v>
      </c>
      <c r="W45" s="9">
        <v>761.38862787615949</v>
      </c>
      <c r="X45" s="13">
        <v>0.17723198972908741</v>
      </c>
      <c r="Y45" s="9">
        <v>0</v>
      </c>
      <c r="Z45" s="15">
        <v>4.62</v>
      </c>
      <c r="AA45" s="15">
        <v>4.96</v>
      </c>
      <c r="AB45" s="9">
        <v>83.899367400910378</v>
      </c>
      <c r="AC45" s="9">
        <v>0</v>
      </c>
      <c r="AD45" s="16">
        <f t="shared" si="8"/>
        <v>7.3593073593073655E-2</v>
      </c>
      <c r="AE45" s="9">
        <f t="shared" si="15"/>
        <v>0</v>
      </c>
      <c r="AF45" s="9">
        <v>19317.021315925915</v>
      </c>
      <c r="AG45" s="9">
        <v>93.945671043691931</v>
      </c>
      <c r="AH45" s="9">
        <v>3740.2367999999997</v>
      </c>
      <c r="AI45" s="9">
        <v>87.008052667417886</v>
      </c>
      <c r="AJ45" s="13">
        <f t="shared" si="9"/>
        <v>0.19362388946148557</v>
      </c>
      <c r="AK45" s="9">
        <f t="shared" si="12"/>
        <v>92.615286793738989</v>
      </c>
      <c r="AL45" s="9">
        <v>0</v>
      </c>
      <c r="AM45" s="17">
        <f t="shared" si="10"/>
        <v>0</v>
      </c>
    </row>
    <row r="46" spans="1:39" s="3" customFormat="1" ht="17.399999999999999" x14ac:dyDescent="0.3">
      <c r="A46" s="8" t="s">
        <v>62</v>
      </c>
      <c r="B46" s="8" t="s">
        <v>481</v>
      </c>
      <c r="C46" s="9">
        <v>5209</v>
      </c>
      <c r="D46" s="9">
        <v>4948</v>
      </c>
      <c r="E46" s="10">
        <f t="shared" si="11"/>
        <v>-261</v>
      </c>
      <c r="F46" s="9">
        <v>0</v>
      </c>
      <c r="G46" s="11">
        <v>2.1358168412883196</v>
      </c>
      <c r="H46" s="9">
        <f t="shared" si="2"/>
        <v>2438.8795421511632</v>
      </c>
      <c r="I46" s="9">
        <f t="shared" si="3"/>
        <v>2316.6780523255816</v>
      </c>
      <c r="J46" s="10">
        <f t="shared" si="17"/>
        <v>-122.20148982558158</v>
      </c>
      <c r="K46" s="12">
        <f t="shared" si="18"/>
        <v>-5.0105586484929994</v>
      </c>
      <c r="L46" s="9">
        <v>2814</v>
      </c>
      <c r="M46" s="9">
        <v>2829</v>
      </c>
      <c r="N46" s="10">
        <f t="shared" si="13"/>
        <v>15</v>
      </c>
      <c r="O46" s="12">
        <f t="shared" si="14"/>
        <v>0.61503652561575717</v>
      </c>
      <c r="P46" s="9">
        <v>0</v>
      </c>
      <c r="Q46" s="9">
        <v>172</v>
      </c>
      <c r="R46" s="13">
        <v>6.1079545454545456E-2</v>
      </c>
      <c r="S46" s="14">
        <v>5504</v>
      </c>
      <c r="T46" s="9">
        <v>-260.3219476744186</v>
      </c>
      <c r="U46" s="9">
        <v>39</v>
      </c>
      <c r="V46" s="9">
        <v>27.666666666666664</v>
      </c>
      <c r="W46" s="9">
        <v>443.65528100775191</v>
      </c>
      <c r="X46" s="13">
        <v>0.15682406539687235</v>
      </c>
      <c r="Y46" s="9">
        <v>0</v>
      </c>
      <c r="Z46" s="15">
        <v>5</v>
      </c>
      <c r="AA46" s="15">
        <v>5.2549999999999999</v>
      </c>
      <c r="AB46" s="9">
        <v>88.889349937859691</v>
      </c>
      <c r="AC46" s="9">
        <v>0</v>
      </c>
      <c r="AD46" s="16">
        <f t="shared" si="8"/>
        <v>5.0999999999999934E-2</v>
      </c>
      <c r="AE46" s="9">
        <f t="shared" si="15"/>
        <v>0</v>
      </c>
      <c r="AF46" s="9">
        <v>20753.510418706413</v>
      </c>
      <c r="AG46" s="9">
        <v>100.93183782896145</v>
      </c>
      <c r="AH46" s="9">
        <v>3783.6000000000004</v>
      </c>
      <c r="AI46" s="9">
        <v>88.016798314064587</v>
      </c>
      <c r="AJ46" s="13">
        <f t="shared" si="9"/>
        <v>0.18231132582705667</v>
      </c>
      <c r="AK46" s="9">
        <f t="shared" si="12"/>
        <v>87.204196621503499</v>
      </c>
      <c r="AL46" s="9">
        <v>0</v>
      </c>
      <c r="AM46" s="17">
        <f t="shared" si="10"/>
        <v>0</v>
      </c>
    </row>
    <row r="47" spans="1:39" s="3" customFormat="1" ht="17.399999999999999" x14ac:dyDescent="0.3">
      <c r="A47" s="8" t="s">
        <v>63</v>
      </c>
      <c r="B47" s="8" t="s">
        <v>482</v>
      </c>
      <c r="C47" s="9">
        <v>2175</v>
      </c>
      <c r="D47" s="9">
        <v>2054</v>
      </c>
      <c r="E47" s="10">
        <f t="shared" si="11"/>
        <v>-121</v>
      </c>
      <c r="F47" s="9">
        <v>0</v>
      </c>
      <c r="G47" s="11">
        <v>2.1288167938931299</v>
      </c>
      <c r="H47" s="9">
        <f t="shared" si="2"/>
        <v>1021.6943074854324</v>
      </c>
      <c r="I47" s="9">
        <f t="shared" si="3"/>
        <v>964.85522187359925</v>
      </c>
      <c r="J47" s="10">
        <f t="shared" si="17"/>
        <v>-56.839085611833184</v>
      </c>
      <c r="K47" s="12">
        <f t="shared" si="18"/>
        <v>-5.5632183908045905</v>
      </c>
      <c r="L47" s="9">
        <v>1167</v>
      </c>
      <c r="M47" s="9">
        <v>1176</v>
      </c>
      <c r="N47" s="10">
        <f t="shared" si="13"/>
        <v>9</v>
      </c>
      <c r="O47" s="12">
        <f t="shared" si="14"/>
        <v>0.88088970781784692</v>
      </c>
      <c r="P47" s="9">
        <v>0</v>
      </c>
      <c r="Q47" s="9">
        <v>74</v>
      </c>
      <c r="R47" s="13">
        <v>6.3848144952545302E-2</v>
      </c>
      <c r="S47" s="14">
        <v>2231</v>
      </c>
      <c r="T47" s="9">
        <v>-83.144778126400709</v>
      </c>
      <c r="U47" s="9">
        <v>23.666666666666668</v>
      </c>
      <c r="V47" s="9">
        <v>12</v>
      </c>
      <c r="W47" s="9">
        <v>168.81144479306735</v>
      </c>
      <c r="X47" s="13">
        <v>0.1435471469328804</v>
      </c>
      <c r="Y47" s="9">
        <v>0</v>
      </c>
      <c r="Z47" s="15">
        <v>4.5999999999999996</v>
      </c>
      <c r="AA47" s="15">
        <v>5</v>
      </c>
      <c r="AB47" s="9">
        <v>84.575975202530628</v>
      </c>
      <c r="AC47" s="9">
        <v>0</v>
      </c>
      <c r="AD47" s="16">
        <f t="shared" si="8"/>
        <v>8.6956521739130599E-2</v>
      </c>
      <c r="AE47" s="9">
        <f t="shared" si="15"/>
        <v>0</v>
      </c>
      <c r="AF47" s="9">
        <v>20658.302581293188</v>
      </c>
      <c r="AG47" s="9">
        <v>100.46880763252895</v>
      </c>
      <c r="AH47" s="9">
        <v>3686.3999999999996</v>
      </c>
      <c r="AI47" s="9">
        <v>85.75566267707147</v>
      </c>
      <c r="AJ47" s="13">
        <f t="shared" si="9"/>
        <v>0.17844641327589825</v>
      </c>
      <c r="AK47" s="9">
        <f t="shared" si="12"/>
        <v>85.355509533594031</v>
      </c>
      <c r="AL47" s="9">
        <v>0</v>
      </c>
      <c r="AM47" s="17">
        <f t="shared" si="10"/>
        <v>0</v>
      </c>
    </row>
    <row r="48" spans="1:39" s="3" customFormat="1" ht="17.399999999999999" x14ac:dyDescent="0.3">
      <c r="A48" s="8" t="s">
        <v>64</v>
      </c>
      <c r="B48" s="8" t="s">
        <v>483</v>
      </c>
      <c r="C48" s="9">
        <v>2442</v>
      </c>
      <c r="D48" s="9">
        <v>2345</v>
      </c>
      <c r="E48" s="10">
        <f t="shared" si="11"/>
        <v>-97</v>
      </c>
      <c r="F48" s="9">
        <v>0</v>
      </c>
      <c r="G48" s="11">
        <v>2.158390410958904</v>
      </c>
      <c r="H48" s="9">
        <f t="shared" si="2"/>
        <v>1131.3986513288378</v>
      </c>
      <c r="I48" s="9">
        <f t="shared" si="3"/>
        <v>1086.4577548591828</v>
      </c>
      <c r="J48" s="10">
        <f t="shared" si="17"/>
        <v>-44.940896469654945</v>
      </c>
      <c r="K48" s="12">
        <f t="shared" si="18"/>
        <v>-3.972153972153976</v>
      </c>
      <c r="L48" s="9">
        <v>1311</v>
      </c>
      <c r="M48" s="9">
        <v>1333</v>
      </c>
      <c r="N48" s="10">
        <f t="shared" si="13"/>
        <v>22</v>
      </c>
      <c r="O48" s="12">
        <f t="shared" si="14"/>
        <v>1.9444958657287423</v>
      </c>
      <c r="P48" s="9">
        <v>0</v>
      </c>
      <c r="Q48" s="9">
        <v>113</v>
      </c>
      <c r="R48" s="13">
        <v>8.6062452399086067E-2</v>
      </c>
      <c r="S48" s="14">
        <v>2521</v>
      </c>
      <c r="T48" s="9">
        <v>-81.542245140817144</v>
      </c>
      <c r="U48" s="9">
        <v>25.666666666666668</v>
      </c>
      <c r="V48" s="9">
        <v>2</v>
      </c>
      <c r="W48" s="9">
        <v>218.20891180748382</v>
      </c>
      <c r="X48" s="13">
        <v>0.16369760825767729</v>
      </c>
      <c r="Y48" s="9">
        <v>0</v>
      </c>
      <c r="Z48" s="15">
        <v>4.5999999999999996</v>
      </c>
      <c r="AA48" s="15">
        <v>5</v>
      </c>
      <c r="AB48" s="9">
        <v>84.575975202530628</v>
      </c>
      <c r="AC48" s="9">
        <v>0</v>
      </c>
      <c r="AD48" s="16">
        <f t="shared" si="8"/>
        <v>8.6956521739130599E-2</v>
      </c>
      <c r="AE48" s="9">
        <f t="shared" si="15"/>
        <v>0</v>
      </c>
      <c r="AF48" s="9">
        <v>20625.169679902287</v>
      </c>
      <c r="AG48" s="9">
        <v>100.30767033274108</v>
      </c>
      <c r="AH48" s="9">
        <v>3686.3999999999996</v>
      </c>
      <c r="AI48" s="9">
        <v>85.75566267707147</v>
      </c>
      <c r="AJ48" s="13">
        <f t="shared" si="9"/>
        <v>0.17873307503463237</v>
      </c>
      <c r="AK48" s="9">
        <f t="shared" si="12"/>
        <v>85.492627226414882</v>
      </c>
      <c r="AL48" s="9">
        <v>0</v>
      </c>
      <c r="AM48" s="17">
        <f t="shared" si="10"/>
        <v>0</v>
      </c>
    </row>
    <row r="49" spans="1:39" s="3" customFormat="1" ht="17.399999999999999" x14ac:dyDescent="0.3">
      <c r="A49" s="8" t="s">
        <v>65</v>
      </c>
      <c r="B49" s="8" t="s">
        <v>484</v>
      </c>
      <c r="C49" s="9">
        <v>14732</v>
      </c>
      <c r="D49" s="9">
        <v>13790</v>
      </c>
      <c r="E49" s="10">
        <f t="shared" si="11"/>
        <v>-942</v>
      </c>
      <c r="F49" s="9">
        <v>0</v>
      </c>
      <c r="G49" s="11">
        <v>1.9969284188034189</v>
      </c>
      <c r="H49" s="9">
        <f t="shared" si="2"/>
        <v>7377.330034106868</v>
      </c>
      <c r="I49" s="9">
        <f t="shared" si="3"/>
        <v>6905.6055641008488</v>
      </c>
      <c r="J49" s="10">
        <f t="shared" si="17"/>
        <v>-471.72447000601915</v>
      </c>
      <c r="K49" s="12">
        <f t="shared" si="18"/>
        <v>-6.3942438229704077</v>
      </c>
      <c r="L49" s="9">
        <v>8595</v>
      </c>
      <c r="M49" s="9">
        <v>8662</v>
      </c>
      <c r="N49" s="10">
        <f t="shared" si="13"/>
        <v>67</v>
      </c>
      <c r="O49" s="12">
        <f t="shared" si="14"/>
        <v>0.9081876463469255</v>
      </c>
      <c r="P49" s="9">
        <v>0</v>
      </c>
      <c r="Q49" s="9">
        <v>1184</v>
      </c>
      <c r="R49" s="13">
        <v>0.13387607417458164</v>
      </c>
      <c r="S49" s="14">
        <v>14953</v>
      </c>
      <c r="T49" s="9">
        <v>-582.39443589915061</v>
      </c>
      <c r="U49" s="9">
        <v>179.66666666666666</v>
      </c>
      <c r="V49" s="9">
        <v>329.33333333333331</v>
      </c>
      <c r="W49" s="9">
        <v>1616.7277692324842</v>
      </c>
      <c r="X49" s="13">
        <v>0.1866460135341127</v>
      </c>
      <c r="Y49" s="9">
        <v>0</v>
      </c>
      <c r="Z49" s="15">
        <v>4.51</v>
      </c>
      <c r="AA49" s="15">
        <v>5</v>
      </c>
      <c r="AB49" s="9">
        <v>84.575975202530628</v>
      </c>
      <c r="AC49" s="9">
        <v>0</v>
      </c>
      <c r="AD49" s="16">
        <f t="shared" si="8"/>
        <v>0.10864745011086474</v>
      </c>
      <c r="AE49" s="9">
        <f t="shared" si="15"/>
        <v>0</v>
      </c>
      <c r="AF49" s="9">
        <v>19901.145974042513</v>
      </c>
      <c r="AG49" s="9">
        <v>96.786480818783303</v>
      </c>
      <c r="AH49" s="9">
        <v>3912</v>
      </c>
      <c r="AI49" s="9">
        <v>91.003730575277686</v>
      </c>
      <c r="AJ49" s="13">
        <f t="shared" si="9"/>
        <v>0.19657159467613095</v>
      </c>
      <c r="AK49" s="9">
        <f t="shared" si="12"/>
        <v>94.025250019852606</v>
      </c>
      <c r="AL49" s="9">
        <v>0</v>
      </c>
      <c r="AM49" s="17">
        <f t="shared" si="10"/>
        <v>0</v>
      </c>
    </row>
    <row r="50" spans="1:39" s="3" customFormat="1" ht="17.399999999999999" x14ac:dyDescent="0.3">
      <c r="A50" s="8" t="s">
        <v>66</v>
      </c>
      <c r="B50" s="8" t="s">
        <v>485</v>
      </c>
      <c r="C50" s="9">
        <v>4568</v>
      </c>
      <c r="D50" s="9">
        <v>4289</v>
      </c>
      <c r="E50" s="10">
        <f t="shared" si="11"/>
        <v>-279</v>
      </c>
      <c r="F50" s="9">
        <v>0</v>
      </c>
      <c r="G50" s="11">
        <v>2.087378640776699</v>
      </c>
      <c r="H50" s="9">
        <f t="shared" si="2"/>
        <v>2188.3906976744188</v>
      </c>
      <c r="I50" s="9">
        <f t="shared" si="3"/>
        <v>2054.7302325581395</v>
      </c>
      <c r="J50" s="10">
        <f t="shared" si="17"/>
        <v>-133.66046511627928</v>
      </c>
      <c r="K50" s="12">
        <f t="shared" si="18"/>
        <v>-6.10770577933451</v>
      </c>
      <c r="L50" s="9">
        <v>2673</v>
      </c>
      <c r="M50" s="9">
        <v>2688</v>
      </c>
      <c r="N50" s="10">
        <f t="shared" si="13"/>
        <v>15</v>
      </c>
      <c r="O50" s="12">
        <f t="shared" si="14"/>
        <v>0.68543519289952892</v>
      </c>
      <c r="P50" s="9">
        <v>0</v>
      </c>
      <c r="Q50" s="9">
        <v>214</v>
      </c>
      <c r="R50" s="13">
        <v>8.069381598793364E-2</v>
      </c>
      <c r="S50" s="14">
        <v>4945</v>
      </c>
      <c r="T50" s="9">
        <v>-314.26976744186049</v>
      </c>
      <c r="U50" s="9">
        <v>46.333333333333336</v>
      </c>
      <c r="V50" s="9">
        <v>16</v>
      </c>
      <c r="W50" s="9">
        <v>558.60310077519387</v>
      </c>
      <c r="X50" s="13">
        <v>0.20781365356220011</v>
      </c>
      <c r="Y50" s="9">
        <v>0</v>
      </c>
      <c r="Z50" s="15">
        <v>4.51</v>
      </c>
      <c r="AA50" s="15">
        <v>4.8600000000000003</v>
      </c>
      <c r="AB50" s="9">
        <v>82.207847896859775</v>
      </c>
      <c r="AC50" s="9">
        <v>0</v>
      </c>
      <c r="AD50" s="16">
        <f t="shared" si="8"/>
        <v>7.7605321507760561E-2</v>
      </c>
      <c r="AE50" s="9">
        <f t="shared" si="15"/>
        <v>0</v>
      </c>
      <c r="AF50" s="9">
        <v>20200.298569094921</v>
      </c>
      <c r="AG50" s="9">
        <v>98.241368237864322</v>
      </c>
      <c r="AH50" s="9">
        <v>3499.2000000000003</v>
      </c>
      <c r="AI50" s="9">
        <v>81.400882931751468</v>
      </c>
      <c r="AJ50" s="13">
        <f t="shared" si="9"/>
        <v>0.17322516239208155</v>
      </c>
      <c r="AK50" s="9">
        <f t="shared" si="12"/>
        <v>82.858050932944792</v>
      </c>
      <c r="AL50" s="9">
        <v>0</v>
      </c>
      <c r="AM50" s="17">
        <f t="shared" si="10"/>
        <v>0</v>
      </c>
    </row>
    <row r="51" spans="1:39" s="3" customFormat="1" ht="17.399999999999999" x14ac:dyDescent="0.3">
      <c r="A51" s="8" t="s">
        <v>67</v>
      </c>
      <c r="B51" s="8" t="s">
        <v>486</v>
      </c>
      <c r="C51" s="9">
        <v>17391</v>
      </c>
      <c r="D51" s="9">
        <v>16168</v>
      </c>
      <c r="E51" s="10">
        <f t="shared" si="11"/>
        <v>-1223</v>
      </c>
      <c r="F51" s="9">
        <v>0</v>
      </c>
      <c r="G51" s="11">
        <v>1.9694399129961935</v>
      </c>
      <c r="H51" s="9">
        <f t="shared" si="2"/>
        <v>8830.4293445248222</v>
      </c>
      <c r="I51" s="9">
        <f t="shared" si="3"/>
        <v>8209.4406096416151</v>
      </c>
      <c r="J51" s="10">
        <f t="shared" si="17"/>
        <v>-620.98873488320714</v>
      </c>
      <c r="K51" s="12">
        <f t="shared" si="18"/>
        <v>-7.0323730665286632</v>
      </c>
      <c r="L51" s="9">
        <v>10199</v>
      </c>
      <c r="M51" s="9">
        <v>10088</v>
      </c>
      <c r="N51" s="10">
        <f t="shared" si="13"/>
        <v>-111</v>
      </c>
      <c r="O51" s="12">
        <f t="shared" si="14"/>
        <v>-1.2570170222677102</v>
      </c>
      <c r="P51" s="9">
        <v>0</v>
      </c>
      <c r="Q51" s="9">
        <v>912</v>
      </c>
      <c r="R51" s="13">
        <v>8.8715953307393E-2</v>
      </c>
      <c r="S51" s="14">
        <v>18109</v>
      </c>
      <c r="T51" s="9">
        <v>-985.55939035838537</v>
      </c>
      <c r="U51" s="9">
        <v>142</v>
      </c>
      <c r="V51" s="9">
        <v>328.66666666666669</v>
      </c>
      <c r="W51" s="9">
        <v>1710.8927236917186</v>
      </c>
      <c r="X51" s="13">
        <v>0.16959682035009105</v>
      </c>
      <c r="Y51" s="9">
        <v>0</v>
      </c>
      <c r="Z51" s="15">
        <v>5.0999999999999996</v>
      </c>
      <c r="AA51" s="15">
        <v>5.5</v>
      </c>
      <c r="AB51" s="9">
        <v>93.033572722783688</v>
      </c>
      <c r="AC51" s="9">
        <v>0</v>
      </c>
      <c r="AD51" s="16">
        <f t="shared" si="8"/>
        <v>7.8431372549019773E-2</v>
      </c>
      <c r="AE51" s="9">
        <f t="shared" si="15"/>
        <v>0</v>
      </c>
      <c r="AF51" s="9">
        <v>19182.299752445684</v>
      </c>
      <c r="AG51" s="9">
        <v>93.290471286016512</v>
      </c>
      <c r="AH51" s="9">
        <v>3960</v>
      </c>
      <c r="AI51" s="9">
        <v>92.120340766385382</v>
      </c>
      <c r="AJ51" s="13">
        <f t="shared" si="9"/>
        <v>0.20644031482695979</v>
      </c>
      <c r="AK51" s="9">
        <f t="shared" si="12"/>
        <v>98.74571271481345</v>
      </c>
      <c r="AL51" s="9">
        <v>0</v>
      </c>
      <c r="AM51" s="17">
        <f t="shared" si="10"/>
        <v>0</v>
      </c>
    </row>
    <row r="52" spans="1:39" s="3" customFormat="1" ht="17.399999999999999" x14ac:dyDescent="0.3">
      <c r="A52" s="8" t="s">
        <v>68</v>
      </c>
      <c r="B52" s="8" t="s">
        <v>487</v>
      </c>
      <c r="C52" s="9">
        <v>6514</v>
      </c>
      <c r="D52" s="9">
        <v>6307</v>
      </c>
      <c r="E52" s="10">
        <f t="shared" si="11"/>
        <v>-207</v>
      </c>
      <c r="F52" s="9">
        <v>0</v>
      </c>
      <c r="G52" s="11">
        <v>2.1359676415681395</v>
      </c>
      <c r="H52" s="9">
        <f t="shared" si="2"/>
        <v>3049.6716678805533</v>
      </c>
      <c r="I52" s="9">
        <f t="shared" si="3"/>
        <v>2952.7600873998545</v>
      </c>
      <c r="J52" s="10">
        <f t="shared" si="17"/>
        <v>-96.911580480698831</v>
      </c>
      <c r="K52" s="12">
        <f t="shared" si="18"/>
        <v>-3.1777709548664297</v>
      </c>
      <c r="L52" s="9">
        <v>3512</v>
      </c>
      <c r="M52" s="9">
        <v>3544</v>
      </c>
      <c r="N52" s="10">
        <f t="shared" si="13"/>
        <v>32</v>
      </c>
      <c r="O52" s="12">
        <f t="shared" si="14"/>
        <v>1.0492932841599703</v>
      </c>
      <c r="P52" s="9">
        <v>0</v>
      </c>
      <c r="Q52" s="9">
        <v>186</v>
      </c>
      <c r="R52" s="13">
        <v>5.3218884120171672E-2</v>
      </c>
      <c r="S52" s="14">
        <v>6865</v>
      </c>
      <c r="T52" s="9">
        <v>-261.23991260014566</v>
      </c>
      <c r="U52" s="9">
        <v>71</v>
      </c>
      <c r="V52" s="9">
        <v>7</v>
      </c>
      <c r="W52" s="9">
        <v>511.23991260014566</v>
      </c>
      <c r="X52" s="13">
        <v>0.14425505434541355</v>
      </c>
      <c r="Y52" s="9">
        <v>0</v>
      </c>
      <c r="Z52" s="15">
        <v>4.5999999999999996</v>
      </c>
      <c r="AA52" s="15">
        <v>4.915</v>
      </c>
      <c r="AB52" s="9">
        <v>83.138183624087603</v>
      </c>
      <c r="AC52" s="9">
        <v>0</v>
      </c>
      <c r="AD52" s="16">
        <f t="shared" si="8"/>
        <v>6.8478260869565322E-2</v>
      </c>
      <c r="AE52" s="9">
        <f t="shared" si="15"/>
        <v>0</v>
      </c>
      <c r="AF52" s="9">
        <v>20392.125668363446</v>
      </c>
      <c r="AG52" s="9">
        <v>99.174292898991496</v>
      </c>
      <c r="AH52" s="9">
        <v>3421.4297999999999</v>
      </c>
      <c r="AI52" s="9">
        <v>79.591737142491354</v>
      </c>
      <c r="AJ52" s="13">
        <f t="shared" si="9"/>
        <v>0.16778191031394246</v>
      </c>
      <c r="AK52" s="9">
        <f t="shared" si="12"/>
        <v>80.254403450655445</v>
      </c>
      <c r="AL52" s="9">
        <v>0</v>
      </c>
      <c r="AM52" s="17">
        <f t="shared" si="10"/>
        <v>0</v>
      </c>
    </row>
    <row r="53" spans="1:39" s="3" customFormat="1" ht="17.399999999999999" x14ac:dyDescent="0.3">
      <c r="A53" s="8" t="s">
        <v>69</v>
      </c>
      <c r="B53" s="8" t="s">
        <v>488</v>
      </c>
      <c r="C53" s="9">
        <v>2305</v>
      </c>
      <c r="D53" s="9">
        <v>2076</v>
      </c>
      <c r="E53" s="10">
        <f t="shared" si="11"/>
        <v>-229</v>
      </c>
      <c r="F53" s="9">
        <v>0</v>
      </c>
      <c r="G53" s="11">
        <v>2.1760500446827526</v>
      </c>
      <c r="H53" s="9">
        <f t="shared" si="2"/>
        <v>1059.2587268993839</v>
      </c>
      <c r="I53" s="9">
        <f t="shared" si="3"/>
        <v>954.02217659137568</v>
      </c>
      <c r="J53" s="10">
        <f t="shared" si="17"/>
        <v>-105.23655030800819</v>
      </c>
      <c r="K53" s="12">
        <f t="shared" si="18"/>
        <v>-9.9349240780911057</v>
      </c>
      <c r="L53" s="9">
        <v>1231</v>
      </c>
      <c r="M53" s="9">
        <v>1233</v>
      </c>
      <c r="N53" s="10">
        <f t="shared" si="13"/>
        <v>2</v>
      </c>
      <c r="O53" s="12">
        <f t="shared" si="14"/>
        <v>0.18881128370349265</v>
      </c>
      <c r="P53" s="9">
        <v>0</v>
      </c>
      <c r="Q53" s="9">
        <v>75</v>
      </c>
      <c r="R53" s="13">
        <v>6.0483870967741937E-2</v>
      </c>
      <c r="S53" s="14">
        <v>2435</v>
      </c>
      <c r="T53" s="9">
        <v>-164.9778234086242</v>
      </c>
      <c r="U53" s="9">
        <v>6.6666666666666661</v>
      </c>
      <c r="V53" s="9">
        <v>5</v>
      </c>
      <c r="W53" s="9">
        <v>241.64449007529086</v>
      </c>
      <c r="X53" s="13">
        <v>0.19598093274557246</v>
      </c>
      <c r="Y53" s="9">
        <v>0</v>
      </c>
      <c r="Z53" s="15">
        <v>4.62</v>
      </c>
      <c r="AA53" s="15">
        <v>5</v>
      </c>
      <c r="AB53" s="9">
        <v>84.575975202530628</v>
      </c>
      <c r="AC53" s="9">
        <v>0</v>
      </c>
      <c r="AD53" s="16">
        <f t="shared" si="8"/>
        <v>8.2251082251082241E-2</v>
      </c>
      <c r="AE53" s="9">
        <f t="shared" si="15"/>
        <v>0</v>
      </c>
      <c r="AF53" s="9">
        <v>17792.285205309279</v>
      </c>
      <c r="AG53" s="9">
        <v>86.530327097348987</v>
      </c>
      <c r="AH53" s="9">
        <v>3660</v>
      </c>
      <c r="AI53" s="9">
        <v>85.141527071962258</v>
      </c>
      <c r="AJ53" s="13">
        <f t="shared" si="9"/>
        <v>0.20570713417452657</v>
      </c>
      <c r="AK53" s="9">
        <f t="shared" si="12"/>
        <v>98.395013549614461</v>
      </c>
      <c r="AL53" s="9">
        <v>0</v>
      </c>
      <c r="AM53" s="17">
        <f t="shared" si="10"/>
        <v>0</v>
      </c>
    </row>
    <row r="54" spans="1:39" s="3" customFormat="1" ht="17.399999999999999" x14ac:dyDescent="0.3">
      <c r="A54" s="8" t="s">
        <v>70</v>
      </c>
      <c r="B54" s="8" t="s">
        <v>489</v>
      </c>
      <c r="C54" s="9">
        <v>11380</v>
      </c>
      <c r="D54" s="9">
        <v>11235</v>
      </c>
      <c r="E54" s="10">
        <f t="shared" si="11"/>
        <v>-145</v>
      </c>
      <c r="F54" s="9">
        <v>0</v>
      </c>
      <c r="G54" s="11">
        <v>2.019659011830202</v>
      </c>
      <c r="H54" s="9">
        <f t="shared" si="2"/>
        <v>5634.6145232147464</v>
      </c>
      <c r="I54" s="9">
        <f t="shared" si="3"/>
        <v>5562.8202256869663</v>
      </c>
      <c r="J54" s="10">
        <f t="shared" si="17"/>
        <v>-71.794297527780145</v>
      </c>
      <c r="K54" s="12">
        <f t="shared" si="18"/>
        <v>-1.2741652021089629</v>
      </c>
      <c r="L54" s="9">
        <v>6498</v>
      </c>
      <c r="M54" s="9">
        <v>6605</v>
      </c>
      <c r="N54" s="10">
        <f t="shared" si="13"/>
        <v>107</v>
      </c>
      <c r="O54" s="12">
        <f t="shared" si="14"/>
        <v>1.8989763995240037</v>
      </c>
      <c r="P54" s="9">
        <v>0</v>
      </c>
      <c r="Q54" s="9">
        <v>647</v>
      </c>
      <c r="R54" s="13">
        <v>0.10063773526209364</v>
      </c>
      <c r="S54" s="14">
        <v>11609</v>
      </c>
      <c r="T54" s="9">
        <v>-185.17977431303296</v>
      </c>
      <c r="U54" s="9">
        <v>215</v>
      </c>
      <c r="V54" s="9">
        <v>28</v>
      </c>
      <c r="W54" s="9">
        <v>1019.179774313033</v>
      </c>
      <c r="X54" s="13">
        <v>0.15430428074383543</v>
      </c>
      <c r="Y54" s="9">
        <v>0</v>
      </c>
      <c r="Z54" s="15">
        <v>4.96</v>
      </c>
      <c r="AA54" s="15">
        <v>5.51</v>
      </c>
      <c r="AB54" s="9">
        <v>93.202724673188754</v>
      </c>
      <c r="AC54" s="9">
        <v>0</v>
      </c>
      <c r="AD54" s="16">
        <f t="shared" si="8"/>
        <v>0.11088709677419351</v>
      </c>
      <c r="AE54" s="9">
        <f t="shared" si="15"/>
        <v>0</v>
      </c>
      <c r="AF54" s="9">
        <v>22394.402799931569</v>
      </c>
      <c r="AG54" s="9">
        <v>108.912091789627</v>
      </c>
      <c r="AH54" s="9">
        <v>4275.9804000000004</v>
      </c>
      <c r="AI54" s="9">
        <v>99.470901908683061</v>
      </c>
      <c r="AJ54" s="13">
        <f t="shared" si="9"/>
        <v>0.19093969319927864</v>
      </c>
      <c r="AK54" s="9">
        <f t="shared" si="12"/>
        <v>91.331366677650081</v>
      </c>
      <c r="AL54" s="9">
        <v>0</v>
      </c>
      <c r="AM54" s="17">
        <f t="shared" si="10"/>
        <v>0</v>
      </c>
    </row>
    <row r="55" spans="1:39" s="3" customFormat="1" ht="17.399999999999999" x14ac:dyDescent="0.3">
      <c r="A55" s="8" t="s">
        <v>71</v>
      </c>
      <c r="B55" s="8" t="s">
        <v>490</v>
      </c>
      <c r="C55" s="9">
        <v>3341</v>
      </c>
      <c r="D55" s="9">
        <v>3104</v>
      </c>
      <c r="E55" s="10">
        <f t="shared" si="11"/>
        <v>-237</v>
      </c>
      <c r="F55" s="9">
        <v>0</v>
      </c>
      <c r="G55" s="11">
        <v>2.2552248258391385</v>
      </c>
      <c r="H55" s="9">
        <f t="shared" si="2"/>
        <v>1481.4487503510252</v>
      </c>
      <c r="I55" s="9">
        <f t="shared" si="3"/>
        <v>1376.3594495928112</v>
      </c>
      <c r="J55" s="10">
        <f t="shared" si="17"/>
        <v>-105.08930075821399</v>
      </c>
      <c r="K55" s="12">
        <f t="shared" si="18"/>
        <v>-7.09368452559114</v>
      </c>
      <c r="L55" s="9">
        <v>1720</v>
      </c>
      <c r="M55" s="9">
        <v>1733</v>
      </c>
      <c r="N55" s="10">
        <f t="shared" si="13"/>
        <v>13</v>
      </c>
      <c r="O55" s="12">
        <f t="shared" si="14"/>
        <v>0.87751938748604608</v>
      </c>
      <c r="P55" s="9">
        <v>0</v>
      </c>
      <c r="Q55" s="9">
        <v>115</v>
      </c>
      <c r="R55" s="13">
        <v>6.6782810685249716E-2</v>
      </c>
      <c r="S55" s="14">
        <v>3561</v>
      </c>
      <c r="T55" s="9">
        <v>-202.64055040718901</v>
      </c>
      <c r="U55" s="9">
        <v>27</v>
      </c>
      <c r="V55" s="9">
        <v>6</v>
      </c>
      <c r="W55" s="9">
        <v>338.64055040718904</v>
      </c>
      <c r="X55" s="13">
        <v>0.19540712660541779</v>
      </c>
      <c r="Y55" s="9">
        <v>0</v>
      </c>
      <c r="Z55" s="15">
        <v>4.51</v>
      </c>
      <c r="AA55" s="15">
        <v>5</v>
      </c>
      <c r="AB55" s="9">
        <v>84.575975202530628</v>
      </c>
      <c r="AC55" s="9">
        <v>0</v>
      </c>
      <c r="AD55" s="16">
        <f t="shared" si="8"/>
        <v>0.10864745011086474</v>
      </c>
      <c r="AE55" s="9">
        <f t="shared" si="15"/>
        <v>0</v>
      </c>
      <c r="AF55" s="9">
        <v>23771.276497385305</v>
      </c>
      <c r="AG55" s="9">
        <v>115.60832726683574</v>
      </c>
      <c r="AH55" s="9">
        <v>3780</v>
      </c>
      <c r="AI55" s="9">
        <v>87.933052549731499</v>
      </c>
      <c r="AJ55" s="13">
        <f t="shared" si="9"/>
        <v>0.15901544035364601</v>
      </c>
      <c r="AK55" s="9">
        <f t="shared" si="12"/>
        <v>76.061175374307695</v>
      </c>
      <c r="AL55" s="9">
        <v>0</v>
      </c>
      <c r="AM55" s="17">
        <f t="shared" si="10"/>
        <v>0</v>
      </c>
    </row>
    <row r="56" spans="1:39" s="3" customFormat="1" ht="17.399999999999999" x14ac:dyDescent="0.3">
      <c r="A56" s="8" t="s">
        <v>72</v>
      </c>
      <c r="B56" s="8" t="s">
        <v>491</v>
      </c>
      <c r="C56" s="9">
        <v>1132</v>
      </c>
      <c r="D56" s="9">
        <v>1079</v>
      </c>
      <c r="E56" s="10">
        <f t="shared" si="11"/>
        <v>-53</v>
      </c>
      <c r="F56" s="9">
        <v>0</v>
      </c>
      <c r="G56" s="11">
        <v>2.3061630218687874</v>
      </c>
      <c r="H56" s="9">
        <f t="shared" si="2"/>
        <v>490.85862068965514</v>
      </c>
      <c r="I56" s="9">
        <f t="shared" si="3"/>
        <v>467.87672413793103</v>
      </c>
      <c r="J56" s="10">
        <f t="shared" si="17"/>
        <v>-22.981896551724105</v>
      </c>
      <c r="K56" s="12">
        <f t="shared" si="18"/>
        <v>-4.6819787985865657</v>
      </c>
      <c r="L56" s="9">
        <v>564</v>
      </c>
      <c r="M56" s="9">
        <v>576</v>
      </c>
      <c r="N56" s="10">
        <f t="shared" si="13"/>
        <v>12</v>
      </c>
      <c r="O56" s="12">
        <f t="shared" si="14"/>
        <v>2.4446957828997746</v>
      </c>
      <c r="P56" s="9">
        <v>0</v>
      </c>
      <c r="Q56" s="9">
        <v>48</v>
      </c>
      <c r="R56" s="13">
        <v>8.6486486486486491E-2</v>
      </c>
      <c r="S56" s="14">
        <v>1160</v>
      </c>
      <c r="T56" s="9">
        <v>-35.123275862068965</v>
      </c>
      <c r="U56" s="9">
        <v>25.333333333333332</v>
      </c>
      <c r="V56" s="9">
        <v>4</v>
      </c>
      <c r="W56" s="9">
        <v>104.45660919540229</v>
      </c>
      <c r="X56" s="13">
        <v>0.18134827985312899</v>
      </c>
      <c r="Y56" s="9">
        <v>0</v>
      </c>
      <c r="Z56" s="15">
        <v>4.5999999999999996</v>
      </c>
      <c r="AA56" s="15">
        <v>5</v>
      </c>
      <c r="AB56" s="9">
        <v>84.575975202530628</v>
      </c>
      <c r="AC56" s="9">
        <v>0</v>
      </c>
      <c r="AD56" s="16">
        <f t="shared" si="8"/>
        <v>8.6956521739130599E-2</v>
      </c>
      <c r="AE56" s="9">
        <f t="shared" si="15"/>
        <v>0</v>
      </c>
      <c r="AF56" s="9">
        <v>21105.508333573172</v>
      </c>
      <c r="AG56" s="9">
        <v>102.64373117821579</v>
      </c>
      <c r="AH56" s="9">
        <v>3686.3999999999996</v>
      </c>
      <c r="AI56" s="9">
        <v>85.75566267707147</v>
      </c>
      <c r="AJ56" s="13">
        <f t="shared" si="9"/>
        <v>0.17466530261846058</v>
      </c>
      <c r="AK56" s="9">
        <f t="shared" si="12"/>
        <v>83.546907047034082</v>
      </c>
      <c r="AL56" s="9">
        <v>0</v>
      </c>
      <c r="AM56" s="17">
        <f t="shared" si="10"/>
        <v>0</v>
      </c>
    </row>
    <row r="57" spans="1:39" s="3" customFormat="1" ht="17.399999999999999" x14ac:dyDescent="0.3">
      <c r="A57" s="8" t="s">
        <v>73</v>
      </c>
      <c r="B57" s="8" t="s">
        <v>492</v>
      </c>
      <c r="C57" s="9">
        <v>6457</v>
      </c>
      <c r="D57" s="9">
        <v>5968</v>
      </c>
      <c r="E57" s="10">
        <f t="shared" si="11"/>
        <v>-489</v>
      </c>
      <c r="F57" s="9">
        <v>0</v>
      </c>
      <c r="G57" s="11">
        <v>2.0164899882214371</v>
      </c>
      <c r="H57" s="9">
        <f t="shared" si="2"/>
        <v>3202.0987149532707</v>
      </c>
      <c r="I57" s="9">
        <f t="shared" si="3"/>
        <v>2959.5981308411215</v>
      </c>
      <c r="J57" s="10">
        <f t="shared" si="17"/>
        <v>-242.50058411214923</v>
      </c>
      <c r="K57" s="12">
        <f t="shared" si="18"/>
        <v>-7.573176397707905</v>
      </c>
      <c r="L57" s="9">
        <v>3818</v>
      </c>
      <c r="M57" s="9">
        <v>3847</v>
      </c>
      <c r="N57" s="10">
        <f t="shared" si="13"/>
        <v>29</v>
      </c>
      <c r="O57" s="12">
        <f t="shared" si="14"/>
        <v>0.90565602692305525</v>
      </c>
      <c r="P57" s="9">
        <v>0</v>
      </c>
      <c r="Q57" s="9">
        <v>332</v>
      </c>
      <c r="R57" s="13">
        <v>8.7230688386757751E-2</v>
      </c>
      <c r="S57" s="14">
        <v>6848</v>
      </c>
      <c r="T57" s="9">
        <v>-436.40186915887847</v>
      </c>
      <c r="U57" s="9">
        <v>50.333333333333336</v>
      </c>
      <c r="V57" s="9">
        <v>8</v>
      </c>
      <c r="W57" s="9">
        <v>810.7352024922119</v>
      </c>
      <c r="X57" s="13">
        <v>0.21074478879444031</v>
      </c>
      <c r="Y57" s="9">
        <v>0</v>
      </c>
      <c r="Z57" s="15">
        <v>4.9000000000000004</v>
      </c>
      <c r="AA57" s="15">
        <v>5</v>
      </c>
      <c r="AB57" s="9">
        <v>84.575975202530628</v>
      </c>
      <c r="AC57" s="9">
        <v>0</v>
      </c>
      <c r="AD57" s="16">
        <f t="shared" si="8"/>
        <v>2.0408163265306145E-2</v>
      </c>
      <c r="AE57" s="9">
        <f t="shared" si="15"/>
        <v>0</v>
      </c>
      <c r="AF57" s="9">
        <v>20125.380912563283</v>
      </c>
      <c r="AG57" s="9">
        <v>97.877016539909576</v>
      </c>
      <c r="AH57" s="9">
        <v>3720</v>
      </c>
      <c r="AI57" s="9">
        <v>86.537289810846886</v>
      </c>
      <c r="AJ57" s="13">
        <f t="shared" si="9"/>
        <v>0.18484122194565705</v>
      </c>
      <c r="AK57" s="9">
        <f t="shared" si="12"/>
        <v>88.414311009940832</v>
      </c>
      <c r="AL57" s="9">
        <v>0</v>
      </c>
      <c r="AM57" s="17">
        <f t="shared" si="10"/>
        <v>0</v>
      </c>
    </row>
    <row r="58" spans="1:39" s="3" customFormat="1" ht="17.399999999999999" x14ac:dyDescent="0.3">
      <c r="A58" s="8" t="s">
        <v>74</v>
      </c>
      <c r="B58" s="8" t="s">
        <v>493</v>
      </c>
      <c r="C58" s="9">
        <v>3366</v>
      </c>
      <c r="D58" s="9">
        <v>3207</v>
      </c>
      <c r="E58" s="10">
        <f t="shared" si="11"/>
        <v>-159</v>
      </c>
      <c r="F58" s="9">
        <v>0</v>
      </c>
      <c r="G58" s="11">
        <v>2.2164366373902133</v>
      </c>
      <c r="H58" s="9">
        <f t="shared" si="2"/>
        <v>1518.6538352674781</v>
      </c>
      <c r="I58" s="9">
        <f t="shared" si="3"/>
        <v>1446.9170676478914</v>
      </c>
      <c r="J58" s="10">
        <f t="shared" si="17"/>
        <v>-71.736767619586772</v>
      </c>
      <c r="K58" s="12">
        <f t="shared" si="18"/>
        <v>-4.7237076648841363</v>
      </c>
      <c r="L58" s="9">
        <v>1797</v>
      </c>
      <c r="M58" s="9">
        <v>1813</v>
      </c>
      <c r="N58" s="10">
        <f t="shared" si="13"/>
        <v>16</v>
      </c>
      <c r="O58" s="12">
        <f t="shared" si="14"/>
        <v>1.0535646523542308</v>
      </c>
      <c r="P58" s="9">
        <v>0</v>
      </c>
      <c r="Q58" s="9">
        <v>137</v>
      </c>
      <c r="R58" s="13">
        <v>7.7096229600450192E-2</v>
      </c>
      <c r="S58" s="14">
        <v>3533</v>
      </c>
      <c r="T58" s="9">
        <v>-147.08293235210868</v>
      </c>
      <c r="U58" s="9">
        <v>33.333333333333336</v>
      </c>
      <c r="V58" s="9">
        <v>0</v>
      </c>
      <c r="W58" s="9">
        <v>317.416265685442</v>
      </c>
      <c r="X58" s="13">
        <v>0.17507791819384555</v>
      </c>
      <c r="Y58" s="9">
        <v>0</v>
      </c>
      <c r="Z58" s="15">
        <v>4.5999999999999996</v>
      </c>
      <c r="AA58" s="15">
        <v>5</v>
      </c>
      <c r="AB58" s="9">
        <v>84.575975202530628</v>
      </c>
      <c r="AC58" s="9">
        <v>0</v>
      </c>
      <c r="AD58" s="16">
        <f t="shared" si="8"/>
        <v>8.6956521739130599E-2</v>
      </c>
      <c r="AE58" s="9">
        <f t="shared" si="15"/>
        <v>0</v>
      </c>
      <c r="AF58" s="9">
        <v>20015.674015191482</v>
      </c>
      <c r="AG58" s="9">
        <v>97.343472163519721</v>
      </c>
      <c r="AH58" s="9">
        <v>3686.3999999999996</v>
      </c>
      <c r="AI58" s="9">
        <v>85.75566267707147</v>
      </c>
      <c r="AJ58" s="13">
        <f t="shared" si="9"/>
        <v>0.18417566139427022</v>
      </c>
      <c r="AK58" s="9">
        <f t="shared" si="12"/>
        <v>88.095956278421241</v>
      </c>
      <c r="AL58" s="9">
        <v>0</v>
      </c>
      <c r="AM58" s="17">
        <f t="shared" si="10"/>
        <v>0</v>
      </c>
    </row>
    <row r="59" spans="1:39" s="3" customFormat="1" ht="17.399999999999999" x14ac:dyDescent="0.3">
      <c r="A59" s="8" t="s">
        <v>75</v>
      </c>
      <c r="B59" s="8" t="s">
        <v>494</v>
      </c>
      <c r="C59" s="9">
        <v>5303</v>
      </c>
      <c r="D59" s="9">
        <v>5056</v>
      </c>
      <c r="E59" s="10">
        <f t="shared" si="11"/>
        <v>-247</v>
      </c>
      <c r="F59" s="9">
        <v>0</v>
      </c>
      <c r="G59" s="11">
        <v>2.1528812230497842</v>
      </c>
      <c r="H59" s="9">
        <f t="shared" si="2"/>
        <v>2463.2106700655499</v>
      </c>
      <c r="I59" s="9">
        <f t="shared" si="3"/>
        <v>2348.4806991988348</v>
      </c>
      <c r="J59" s="10">
        <f t="shared" si="17"/>
        <v>-114.72997086671512</v>
      </c>
      <c r="K59" s="12">
        <f t="shared" si="18"/>
        <v>-4.6577409013765747</v>
      </c>
      <c r="L59" s="9">
        <v>2875</v>
      </c>
      <c r="M59" s="9">
        <v>2897</v>
      </c>
      <c r="N59" s="10">
        <f t="shared" si="13"/>
        <v>22</v>
      </c>
      <c r="O59" s="12">
        <f t="shared" si="14"/>
        <v>0.89314325678097783</v>
      </c>
      <c r="P59" s="9">
        <v>0</v>
      </c>
      <c r="Q59" s="9">
        <v>245</v>
      </c>
      <c r="R59" s="13">
        <v>8.5904628330995797E-2</v>
      </c>
      <c r="S59" s="14">
        <v>5492</v>
      </c>
      <c r="T59" s="9">
        <v>-202.51930080116534</v>
      </c>
      <c r="U59" s="9">
        <v>63.666666666666664</v>
      </c>
      <c r="V59" s="9">
        <v>11.666666666666666</v>
      </c>
      <c r="W59" s="9">
        <v>499.51930080116534</v>
      </c>
      <c r="X59" s="13">
        <v>0.17242640690409575</v>
      </c>
      <c r="Y59" s="9">
        <v>0</v>
      </c>
      <c r="Z59" s="15">
        <v>4.75</v>
      </c>
      <c r="AA59" s="15">
        <v>5</v>
      </c>
      <c r="AB59" s="9">
        <v>84.575975202530628</v>
      </c>
      <c r="AC59" s="9">
        <v>0</v>
      </c>
      <c r="AD59" s="16">
        <f t="shared" si="8"/>
        <v>5.2631578947368363E-2</v>
      </c>
      <c r="AE59" s="9">
        <f t="shared" si="15"/>
        <v>0</v>
      </c>
      <c r="AF59" s="9">
        <v>21499.220668013866</v>
      </c>
      <c r="AG59" s="9">
        <v>104.55849685830101</v>
      </c>
      <c r="AH59" s="9">
        <v>3540</v>
      </c>
      <c r="AI59" s="9">
        <v>82.350001594193003</v>
      </c>
      <c r="AJ59" s="13">
        <f t="shared" si="9"/>
        <v>0.16465713128228621</v>
      </c>
      <c r="AK59" s="9">
        <f t="shared" si="12"/>
        <v>78.759741263108225</v>
      </c>
      <c r="AL59" s="9">
        <v>0</v>
      </c>
      <c r="AM59" s="17">
        <f t="shared" si="10"/>
        <v>0</v>
      </c>
    </row>
    <row r="60" spans="1:39" s="3" customFormat="1" ht="17.399999999999999" x14ac:dyDescent="0.3">
      <c r="A60" s="8" t="s">
        <v>76</v>
      </c>
      <c r="B60" s="8" t="s">
        <v>495</v>
      </c>
      <c r="C60" s="9">
        <v>3905</v>
      </c>
      <c r="D60" s="9">
        <v>3886</v>
      </c>
      <c r="E60" s="10">
        <f t="shared" si="11"/>
        <v>-19</v>
      </c>
      <c r="F60" s="9">
        <v>0</v>
      </c>
      <c r="G60" s="11">
        <v>2.178839957035446</v>
      </c>
      <c r="H60" s="9">
        <f t="shared" si="2"/>
        <v>1792.2381069755975</v>
      </c>
      <c r="I60" s="9">
        <f t="shared" si="3"/>
        <v>1783.5178703475472</v>
      </c>
      <c r="J60" s="10">
        <f t="shared" si="17"/>
        <v>-8.7202366280503156</v>
      </c>
      <c r="K60" s="12">
        <f t="shared" si="18"/>
        <v>-0.48655569782330532</v>
      </c>
      <c r="L60" s="9">
        <v>2139</v>
      </c>
      <c r="M60" s="9">
        <v>2170</v>
      </c>
      <c r="N60" s="10">
        <f t="shared" si="13"/>
        <v>31</v>
      </c>
      <c r="O60" s="12">
        <f t="shared" si="14"/>
        <v>1.7296808877874219</v>
      </c>
      <c r="P60" s="9">
        <v>0</v>
      </c>
      <c r="Q60" s="9">
        <v>173</v>
      </c>
      <c r="R60" s="13">
        <v>8.2185273159144895E-2</v>
      </c>
      <c r="S60" s="14">
        <v>4057</v>
      </c>
      <c r="T60" s="9">
        <v>-78.482129652452542</v>
      </c>
      <c r="U60" s="9">
        <v>68</v>
      </c>
      <c r="V60" s="9">
        <v>6</v>
      </c>
      <c r="W60" s="9">
        <v>313.48212965245256</v>
      </c>
      <c r="X60" s="13">
        <v>0.14446181089974772</v>
      </c>
      <c r="Y60" s="9">
        <v>0</v>
      </c>
      <c r="Z60" s="15">
        <v>4.62</v>
      </c>
      <c r="AA60" s="15">
        <v>5.14</v>
      </c>
      <c r="AB60" s="9">
        <v>86.944102508201482</v>
      </c>
      <c r="AC60" s="9">
        <v>0</v>
      </c>
      <c r="AD60" s="16">
        <f t="shared" si="8"/>
        <v>0.11255411255411252</v>
      </c>
      <c r="AE60" s="9">
        <f t="shared" si="15"/>
        <v>0</v>
      </c>
      <c r="AF60" s="9">
        <v>19685.420957052222</v>
      </c>
      <c r="AG60" s="9">
        <v>95.737331928247272</v>
      </c>
      <c r="AH60" s="9">
        <v>3845.7479999999996</v>
      </c>
      <c r="AI60" s="9">
        <v>89.46252935900128</v>
      </c>
      <c r="AJ60" s="13">
        <f t="shared" si="9"/>
        <v>0.19536021141687987</v>
      </c>
      <c r="AK60" s="9">
        <f t="shared" si="12"/>
        <v>93.44581424731075</v>
      </c>
      <c r="AL60" s="9">
        <v>0</v>
      </c>
      <c r="AM60" s="17">
        <f t="shared" si="10"/>
        <v>0</v>
      </c>
    </row>
    <row r="61" spans="1:39" s="3" customFormat="1" ht="17.399999999999999" x14ac:dyDescent="0.3">
      <c r="A61" s="8" t="s">
        <v>77</v>
      </c>
      <c r="B61" s="8" t="s">
        <v>496</v>
      </c>
      <c r="C61" s="9">
        <v>9538</v>
      </c>
      <c r="D61" s="9">
        <v>9024</v>
      </c>
      <c r="E61" s="10">
        <f t="shared" si="11"/>
        <v>-514</v>
      </c>
      <c r="F61" s="9">
        <v>0</v>
      </c>
      <c r="G61" s="11">
        <v>1.9195358569526346</v>
      </c>
      <c r="H61" s="9">
        <f t="shared" si="2"/>
        <v>4968.9095233376274</v>
      </c>
      <c r="I61" s="9">
        <f t="shared" si="3"/>
        <v>4701.1364582301057</v>
      </c>
      <c r="J61" s="10">
        <f t="shared" si="17"/>
        <v>-267.77306510752169</v>
      </c>
      <c r="K61" s="12">
        <f t="shared" si="18"/>
        <v>-5.3889704340532631</v>
      </c>
      <c r="L61" s="9">
        <v>5795</v>
      </c>
      <c r="M61" s="9">
        <v>5907</v>
      </c>
      <c r="N61" s="10">
        <f t="shared" si="13"/>
        <v>112</v>
      </c>
      <c r="O61" s="12">
        <f t="shared" si="14"/>
        <v>2.2540156844065327</v>
      </c>
      <c r="P61" s="9">
        <v>0</v>
      </c>
      <c r="Q61" s="9">
        <v>506</v>
      </c>
      <c r="R61" s="13">
        <v>8.6495726495726497E-2</v>
      </c>
      <c r="S61" s="14">
        <v>10091</v>
      </c>
      <c r="T61" s="9">
        <v>-555.86354176989391</v>
      </c>
      <c r="U61" s="9">
        <v>172.66666666666666</v>
      </c>
      <c r="V61" s="9">
        <v>72.666666666666671</v>
      </c>
      <c r="W61" s="9">
        <v>1161.8635417698938</v>
      </c>
      <c r="X61" s="13">
        <v>0.19669265985608494</v>
      </c>
      <c r="Y61" s="9">
        <v>0</v>
      </c>
      <c r="Z61" s="15">
        <v>4.9000000000000004</v>
      </c>
      <c r="AA61" s="15">
        <v>5</v>
      </c>
      <c r="AB61" s="9">
        <v>84.575975202530628</v>
      </c>
      <c r="AC61" s="9">
        <v>0</v>
      </c>
      <c r="AD61" s="16">
        <f t="shared" si="8"/>
        <v>2.0408163265306145E-2</v>
      </c>
      <c r="AE61" s="9">
        <f t="shared" si="15"/>
        <v>0</v>
      </c>
      <c r="AF61" s="9">
        <v>19861.261307760287</v>
      </c>
      <c r="AG61" s="9">
        <v>96.592507240923865</v>
      </c>
      <c r="AH61" s="9">
        <v>3360</v>
      </c>
      <c r="AI61" s="9">
        <v>78.16271337753912</v>
      </c>
      <c r="AJ61" s="13">
        <f t="shared" si="9"/>
        <v>0.16917354582546903</v>
      </c>
      <c r="AK61" s="9">
        <f t="shared" si="12"/>
        <v>80.92005851197483</v>
      </c>
      <c r="AL61" s="9">
        <v>0</v>
      </c>
      <c r="AM61" s="17">
        <f t="shared" si="10"/>
        <v>0</v>
      </c>
    </row>
    <row r="62" spans="1:39" s="3" customFormat="1" ht="17.399999999999999" x14ac:dyDescent="0.3">
      <c r="A62" s="8" t="s">
        <v>78</v>
      </c>
      <c r="B62" s="8" t="s">
        <v>497</v>
      </c>
      <c r="C62" s="9">
        <v>5390</v>
      </c>
      <c r="D62" s="9">
        <v>5165</v>
      </c>
      <c r="E62" s="10">
        <f t="shared" si="11"/>
        <v>-225</v>
      </c>
      <c r="F62" s="9">
        <v>0</v>
      </c>
      <c r="G62" s="11">
        <v>2.2380761523046093</v>
      </c>
      <c r="H62" s="9">
        <f t="shared" si="2"/>
        <v>2408.3184097421204</v>
      </c>
      <c r="I62" s="9">
        <f t="shared" si="3"/>
        <v>2307.7856375358165</v>
      </c>
      <c r="J62" s="10">
        <f t="shared" si="17"/>
        <v>-100.53277220630389</v>
      </c>
      <c r="K62" s="12">
        <f t="shared" si="18"/>
        <v>-4.1743970315398951</v>
      </c>
      <c r="L62" s="9">
        <v>2705</v>
      </c>
      <c r="M62" s="9">
        <v>2739</v>
      </c>
      <c r="N62" s="10">
        <f t="shared" si="13"/>
        <v>34</v>
      </c>
      <c r="O62" s="12">
        <f t="shared" si="14"/>
        <v>1.4117734541439093</v>
      </c>
      <c r="P62" s="9">
        <v>0</v>
      </c>
      <c r="Q62" s="9">
        <v>141</v>
      </c>
      <c r="R62" s="13">
        <v>5.2749719416386086E-2</v>
      </c>
      <c r="S62" s="14">
        <v>5584</v>
      </c>
      <c r="T62" s="9">
        <v>-187.21436246418338</v>
      </c>
      <c r="U62" s="9">
        <v>73.666666666666671</v>
      </c>
      <c r="V62" s="9">
        <v>5</v>
      </c>
      <c r="W62" s="9">
        <v>396.8810291308501</v>
      </c>
      <c r="X62" s="13">
        <v>0.14489997412590364</v>
      </c>
      <c r="Y62" s="9">
        <v>0</v>
      </c>
      <c r="Z62" s="15">
        <v>4.51</v>
      </c>
      <c r="AA62" s="15">
        <v>5</v>
      </c>
      <c r="AB62" s="9">
        <v>84.575975202530628</v>
      </c>
      <c r="AC62" s="9">
        <v>0</v>
      </c>
      <c r="AD62" s="16">
        <f t="shared" si="8"/>
        <v>0.10864745011086474</v>
      </c>
      <c r="AE62" s="9">
        <f t="shared" si="15"/>
        <v>0</v>
      </c>
      <c r="AF62" s="9">
        <v>23558.915047244591</v>
      </c>
      <c r="AG62" s="9">
        <v>114.57553662013117</v>
      </c>
      <c r="AH62" s="9">
        <v>3780</v>
      </c>
      <c r="AI62" s="9">
        <v>87.933052549731499</v>
      </c>
      <c r="AJ62" s="13">
        <f t="shared" si="9"/>
        <v>0.16044881491442459</v>
      </c>
      <c r="AK62" s="9">
        <f t="shared" si="12"/>
        <v>76.74679529651138</v>
      </c>
      <c r="AL62" s="9">
        <v>0</v>
      </c>
      <c r="AM62" s="17">
        <f t="shared" si="10"/>
        <v>0</v>
      </c>
    </row>
    <row r="63" spans="1:39" s="3" customFormat="1" ht="17.399999999999999" x14ac:dyDescent="0.3">
      <c r="A63" s="8" t="s">
        <v>79</v>
      </c>
      <c r="B63" s="8" t="s">
        <v>498</v>
      </c>
      <c r="C63" s="9">
        <v>12262</v>
      </c>
      <c r="D63" s="9">
        <v>11861</v>
      </c>
      <c r="E63" s="10">
        <f t="shared" si="11"/>
        <v>-401</v>
      </c>
      <c r="F63" s="9">
        <v>0</v>
      </c>
      <c r="G63" s="11">
        <v>2.1297169811320753</v>
      </c>
      <c r="H63" s="9">
        <f t="shared" si="2"/>
        <v>5757.5725359911412</v>
      </c>
      <c r="I63" s="9">
        <f t="shared" si="3"/>
        <v>5569.2846068660028</v>
      </c>
      <c r="J63" s="10">
        <f t="shared" si="17"/>
        <v>-188.28792912513836</v>
      </c>
      <c r="K63" s="12">
        <f t="shared" si="18"/>
        <v>-3.270265862012721</v>
      </c>
      <c r="L63" s="9">
        <v>6448</v>
      </c>
      <c r="M63" s="9">
        <v>6548</v>
      </c>
      <c r="N63" s="10">
        <f t="shared" si="13"/>
        <v>100</v>
      </c>
      <c r="O63" s="12">
        <f t="shared" si="14"/>
        <v>1.7368430770935208</v>
      </c>
      <c r="P63" s="9">
        <v>0</v>
      </c>
      <c r="Q63" s="9">
        <v>303</v>
      </c>
      <c r="R63" s="13">
        <v>4.7656495753381566E-2</v>
      </c>
      <c r="S63" s="14">
        <v>12642</v>
      </c>
      <c r="T63" s="9">
        <v>-366.71539313399779</v>
      </c>
      <c r="U63" s="9">
        <v>207.66666666666666</v>
      </c>
      <c r="V63" s="9">
        <v>9.6666666666666661</v>
      </c>
      <c r="W63" s="9">
        <v>867.71539313399785</v>
      </c>
      <c r="X63" s="13">
        <v>0.132516095469456</v>
      </c>
      <c r="Y63" s="9">
        <v>0</v>
      </c>
      <c r="Z63" s="15">
        <v>4.9000000000000004</v>
      </c>
      <c r="AA63" s="15">
        <v>5.36</v>
      </c>
      <c r="AB63" s="9">
        <v>90.665445417112835</v>
      </c>
      <c r="AC63" s="9">
        <v>0</v>
      </c>
      <c r="AD63" s="16">
        <f t="shared" si="8"/>
        <v>9.3877551020408179E-2</v>
      </c>
      <c r="AE63" s="9">
        <f t="shared" si="15"/>
        <v>0</v>
      </c>
      <c r="AF63" s="9">
        <v>22043.646720336888</v>
      </c>
      <c r="AG63" s="9">
        <v>107.20623793507804</v>
      </c>
      <c r="AH63" s="9">
        <v>3859.2000000000003</v>
      </c>
      <c r="AI63" s="9">
        <v>89.77545936505922</v>
      </c>
      <c r="AJ63" s="13">
        <f t="shared" si="9"/>
        <v>0.17507085143219991</v>
      </c>
      <c r="AK63" s="9">
        <f t="shared" si="12"/>
        <v>83.740891476320115</v>
      </c>
      <c r="AL63" s="9">
        <v>0</v>
      </c>
      <c r="AM63" s="17">
        <f t="shared" si="10"/>
        <v>0</v>
      </c>
    </row>
    <row r="64" spans="1:39" s="3" customFormat="1" ht="17.399999999999999" x14ac:dyDescent="0.3">
      <c r="A64" s="8" t="s">
        <v>80</v>
      </c>
      <c r="B64" s="8" t="s">
        <v>499</v>
      </c>
      <c r="C64" s="9">
        <v>1932</v>
      </c>
      <c r="D64" s="9">
        <v>1872</v>
      </c>
      <c r="E64" s="10">
        <f t="shared" si="11"/>
        <v>-60</v>
      </c>
      <c r="F64" s="9">
        <v>0</v>
      </c>
      <c r="G64" s="11">
        <v>2.2017738359201773</v>
      </c>
      <c r="H64" s="9">
        <f t="shared" si="2"/>
        <v>877.47432024169188</v>
      </c>
      <c r="I64" s="9">
        <f t="shared" si="3"/>
        <v>850.22356495468284</v>
      </c>
      <c r="J64" s="10">
        <f t="shared" si="17"/>
        <v>-27.250755287009042</v>
      </c>
      <c r="K64" s="12">
        <f t="shared" si="18"/>
        <v>-3.1055900621117987</v>
      </c>
      <c r="L64" s="9">
        <v>1033</v>
      </c>
      <c r="M64" s="9">
        <v>1050</v>
      </c>
      <c r="N64" s="10">
        <f t="shared" si="13"/>
        <v>17</v>
      </c>
      <c r="O64" s="12">
        <f t="shared" si="14"/>
        <v>1.9373786340912533</v>
      </c>
      <c r="P64" s="9">
        <v>0</v>
      </c>
      <c r="Q64" s="9">
        <v>75</v>
      </c>
      <c r="R64" s="13">
        <v>7.3385518590998039E-2</v>
      </c>
      <c r="S64" s="14">
        <v>1986</v>
      </c>
      <c r="T64" s="9">
        <v>-51.776435045317221</v>
      </c>
      <c r="U64" s="9">
        <v>33</v>
      </c>
      <c r="V64" s="9">
        <v>1</v>
      </c>
      <c r="W64" s="9">
        <v>158.77643504531721</v>
      </c>
      <c r="X64" s="13">
        <v>0.15121565242411164</v>
      </c>
      <c r="Y64" s="9">
        <v>0</v>
      </c>
      <c r="Z64" s="15">
        <v>4.91</v>
      </c>
      <c r="AA64" s="15">
        <v>5.17</v>
      </c>
      <c r="AB64" s="9">
        <v>87.451558359416666</v>
      </c>
      <c r="AC64" s="9">
        <v>0</v>
      </c>
      <c r="AD64" s="16">
        <f t="shared" si="8"/>
        <v>5.2953156822810543E-2</v>
      </c>
      <c r="AE64" s="9">
        <f t="shared" si="15"/>
        <v>0</v>
      </c>
      <c r="AF64" s="9">
        <v>23434.660649069156</v>
      </c>
      <c r="AG64" s="9">
        <v>113.97124247840978</v>
      </c>
      <c r="AH64" s="9">
        <v>3573.5040000000004</v>
      </c>
      <c r="AI64" s="9">
        <v>83.129395507586182</v>
      </c>
      <c r="AJ64" s="13">
        <f t="shared" si="9"/>
        <v>0.1524879772535534</v>
      </c>
      <c r="AK64" s="9">
        <f t="shared" si="12"/>
        <v>72.938921871746601</v>
      </c>
      <c r="AL64" s="9">
        <v>0</v>
      </c>
      <c r="AM64" s="17">
        <f t="shared" si="10"/>
        <v>0</v>
      </c>
    </row>
    <row r="65" spans="1:39" s="3" customFormat="1" ht="17.399999999999999" x14ac:dyDescent="0.3">
      <c r="A65" s="8" t="s">
        <v>81</v>
      </c>
      <c r="B65" s="8" t="s">
        <v>500</v>
      </c>
      <c r="C65" s="9">
        <v>4581</v>
      </c>
      <c r="D65" s="9">
        <v>4508</v>
      </c>
      <c r="E65" s="10">
        <f t="shared" si="11"/>
        <v>-73</v>
      </c>
      <c r="F65" s="9">
        <v>0</v>
      </c>
      <c r="G65" s="11">
        <v>2.1139130434782607</v>
      </c>
      <c r="H65" s="9">
        <f t="shared" si="2"/>
        <v>2167.0711641299877</v>
      </c>
      <c r="I65" s="9">
        <f t="shared" si="3"/>
        <v>2132.5380501851091</v>
      </c>
      <c r="J65" s="10">
        <f t="shared" si="17"/>
        <v>-34.533113944878551</v>
      </c>
      <c r="K65" s="12">
        <f t="shared" si="18"/>
        <v>-1.5935385287055182</v>
      </c>
      <c r="L65" s="9">
        <v>2628</v>
      </c>
      <c r="M65" s="9">
        <v>2649</v>
      </c>
      <c r="N65" s="10">
        <f t="shared" si="13"/>
        <v>21</v>
      </c>
      <c r="O65" s="12">
        <f t="shared" si="14"/>
        <v>0.96904985621138351</v>
      </c>
      <c r="P65" s="9">
        <v>0</v>
      </c>
      <c r="Q65" s="9">
        <v>251</v>
      </c>
      <c r="R65" s="13">
        <v>9.565548780487805E-2</v>
      </c>
      <c r="S65" s="14">
        <v>4862</v>
      </c>
      <c r="T65" s="9">
        <v>-167.461949814891</v>
      </c>
      <c r="U65" s="9">
        <v>54.666666666666664</v>
      </c>
      <c r="V65" s="9">
        <v>15</v>
      </c>
      <c r="W65" s="9">
        <v>458.12861648155769</v>
      </c>
      <c r="X65" s="13">
        <v>0.17294398508175074</v>
      </c>
      <c r="Y65" s="9">
        <v>0</v>
      </c>
      <c r="Z65" s="15">
        <v>5.04</v>
      </c>
      <c r="AA65" s="15">
        <v>5.5</v>
      </c>
      <c r="AB65" s="9">
        <v>93.033572722783688</v>
      </c>
      <c r="AC65" s="9">
        <v>0</v>
      </c>
      <c r="AD65" s="16">
        <f t="shared" si="8"/>
        <v>9.1269841269841168E-2</v>
      </c>
      <c r="AE65" s="9">
        <f t="shared" si="15"/>
        <v>0</v>
      </c>
      <c r="AF65" s="9">
        <v>23433.135158369787</v>
      </c>
      <c r="AG65" s="9">
        <v>113.96382346462504</v>
      </c>
      <c r="AH65" s="9">
        <v>4286.7000000000007</v>
      </c>
      <c r="AI65" s="9">
        <v>99.720268879612192</v>
      </c>
      <c r="AJ65" s="13">
        <f t="shared" si="9"/>
        <v>0.1829332682557796</v>
      </c>
      <c r="AK65" s="9">
        <f t="shared" si="12"/>
        <v>87.501687682991687</v>
      </c>
      <c r="AL65" s="9">
        <v>0</v>
      </c>
      <c r="AM65" s="17">
        <f t="shared" si="10"/>
        <v>0</v>
      </c>
    </row>
    <row r="66" spans="1:39" s="3" customFormat="1" ht="17.399999999999999" x14ac:dyDescent="0.3">
      <c r="A66" s="8" t="s">
        <v>82</v>
      </c>
      <c r="B66" s="8" t="s">
        <v>501</v>
      </c>
      <c r="C66" s="9">
        <v>5801</v>
      </c>
      <c r="D66" s="9">
        <v>5622</v>
      </c>
      <c r="E66" s="10">
        <f t="shared" si="11"/>
        <v>-179</v>
      </c>
      <c r="F66" s="9">
        <v>0</v>
      </c>
      <c r="G66" s="11">
        <v>2.2983404091084525</v>
      </c>
      <c r="H66" s="9">
        <f t="shared" si="2"/>
        <v>2523.9951301427368</v>
      </c>
      <c r="I66" s="9">
        <f t="shared" si="3"/>
        <v>2446.112846347607</v>
      </c>
      <c r="J66" s="10">
        <f t="shared" si="17"/>
        <v>-77.882283795129752</v>
      </c>
      <c r="K66" s="12">
        <f t="shared" si="18"/>
        <v>-3.0856748836407366</v>
      </c>
      <c r="L66" s="9">
        <v>2885</v>
      </c>
      <c r="M66" s="9">
        <v>2943</v>
      </c>
      <c r="N66" s="10">
        <f t="shared" si="13"/>
        <v>58</v>
      </c>
      <c r="O66" s="12">
        <f t="shared" si="14"/>
        <v>2.2979442118305511</v>
      </c>
      <c r="P66" s="9">
        <v>0</v>
      </c>
      <c r="Q66" s="9">
        <v>176</v>
      </c>
      <c r="R66" s="13">
        <v>6.1667834618079891E-2</v>
      </c>
      <c r="S66" s="14">
        <v>5955</v>
      </c>
      <c r="T66" s="9">
        <v>-144.88715365239293</v>
      </c>
      <c r="U66" s="9">
        <v>86.333333333333329</v>
      </c>
      <c r="V66" s="9">
        <v>3</v>
      </c>
      <c r="W66" s="9">
        <v>404.22048698572627</v>
      </c>
      <c r="X66" s="13">
        <v>0.13734980869375679</v>
      </c>
      <c r="Y66" s="9">
        <v>0</v>
      </c>
      <c r="Z66" s="15">
        <v>4.84</v>
      </c>
      <c r="AA66" s="15">
        <v>5.2750000000000004</v>
      </c>
      <c r="AB66" s="9">
        <v>89.227653838669823</v>
      </c>
      <c r="AC66" s="9">
        <v>0</v>
      </c>
      <c r="AD66" s="16">
        <f t="shared" si="8"/>
        <v>8.9876033057851412E-2</v>
      </c>
      <c r="AE66" s="9">
        <f t="shared" si="15"/>
        <v>0</v>
      </c>
      <c r="AF66" s="9">
        <v>23086.645826018343</v>
      </c>
      <c r="AG66" s="9">
        <v>112.27872034728259</v>
      </c>
      <c r="AH66" s="9">
        <v>3892.9500000000003</v>
      </c>
      <c r="AI66" s="9">
        <v>90.56057590568183</v>
      </c>
      <c r="AJ66" s="13">
        <f t="shared" si="9"/>
        <v>0.16862345571276957</v>
      </c>
      <c r="AK66" s="9">
        <f t="shared" si="12"/>
        <v>80.656936261452159</v>
      </c>
      <c r="AL66" s="9">
        <v>0</v>
      </c>
      <c r="AM66" s="17">
        <f t="shared" si="10"/>
        <v>0</v>
      </c>
    </row>
    <row r="67" spans="1:39" s="3" customFormat="1" ht="17.399999999999999" x14ac:dyDescent="0.3">
      <c r="A67" s="8" t="s">
        <v>83</v>
      </c>
      <c r="B67" s="8" t="s">
        <v>502</v>
      </c>
      <c r="C67" s="9">
        <v>9785</v>
      </c>
      <c r="D67" s="9">
        <v>9145</v>
      </c>
      <c r="E67" s="10">
        <f t="shared" si="11"/>
        <v>-640</v>
      </c>
      <c r="F67" s="9">
        <v>0</v>
      </c>
      <c r="G67" s="11">
        <v>2.0200235571260308</v>
      </c>
      <c r="H67" s="9">
        <f t="shared" si="2"/>
        <v>4844.0029154518943</v>
      </c>
      <c r="I67" s="9">
        <f t="shared" si="3"/>
        <v>4527.1749271137023</v>
      </c>
      <c r="J67" s="10">
        <f t="shared" si="17"/>
        <v>-316.82798833819197</v>
      </c>
      <c r="K67" s="12">
        <f t="shared" si="18"/>
        <v>-6.5406234031681061</v>
      </c>
      <c r="L67" s="9">
        <v>5794</v>
      </c>
      <c r="M67" s="9">
        <v>5820</v>
      </c>
      <c r="N67" s="10">
        <f t="shared" si="13"/>
        <v>26</v>
      </c>
      <c r="O67" s="12">
        <f t="shared" si="14"/>
        <v>0.53674616745300774</v>
      </c>
      <c r="P67" s="9">
        <v>0</v>
      </c>
      <c r="Q67" s="9">
        <v>649</v>
      </c>
      <c r="R67" s="13">
        <v>0.11151202749140894</v>
      </c>
      <c r="S67" s="14">
        <v>10290</v>
      </c>
      <c r="T67" s="9">
        <v>-566.82507288629733</v>
      </c>
      <c r="U67" s="9">
        <v>115.66666666666667</v>
      </c>
      <c r="V67" s="9">
        <v>109</v>
      </c>
      <c r="W67" s="9">
        <v>1222.491739552964</v>
      </c>
      <c r="X67" s="13">
        <v>0.21005012707095599</v>
      </c>
      <c r="Y67" s="9">
        <v>0</v>
      </c>
      <c r="Z67" s="15">
        <v>5.0999999999999996</v>
      </c>
      <c r="AA67" s="15">
        <v>5.14</v>
      </c>
      <c r="AB67" s="9">
        <v>86.944102508201482</v>
      </c>
      <c r="AC67" s="9">
        <v>0</v>
      </c>
      <c r="AD67" s="16">
        <f t="shared" si="8"/>
        <v>7.8431372549019329E-3</v>
      </c>
      <c r="AE67" s="9">
        <f t="shared" si="15"/>
        <v>0</v>
      </c>
      <c r="AF67" s="9">
        <v>20337.204155462241</v>
      </c>
      <c r="AG67" s="9">
        <v>98.907189689865533</v>
      </c>
      <c r="AH67" s="9">
        <v>3626.7839999999997</v>
      </c>
      <c r="AI67" s="9">
        <v>84.368832819715706</v>
      </c>
      <c r="AJ67" s="13">
        <f t="shared" si="9"/>
        <v>0.17833247737870128</v>
      </c>
      <c r="AK67" s="9">
        <f t="shared" si="12"/>
        <v>85.301011063264014</v>
      </c>
      <c r="AL67" s="9">
        <v>0</v>
      </c>
      <c r="AM67" s="17">
        <f t="shared" si="10"/>
        <v>0</v>
      </c>
    </row>
    <row r="68" spans="1:39" s="3" customFormat="1" ht="17.399999999999999" x14ac:dyDescent="0.3">
      <c r="A68" s="8" t="s">
        <v>84</v>
      </c>
      <c r="B68" s="8" t="s">
        <v>503</v>
      </c>
      <c r="C68" s="9">
        <v>10774</v>
      </c>
      <c r="D68" s="9">
        <v>10530</v>
      </c>
      <c r="E68" s="10">
        <f t="shared" si="11"/>
        <v>-244</v>
      </c>
      <c r="F68" s="9">
        <v>0</v>
      </c>
      <c r="G68" s="11">
        <v>2.0121841963805771</v>
      </c>
      <c r="H68" s="9">
        <f t="shared" si="2"/>
        <v>5354.3805877114864</v>
      </c>
      <c r="I68" s="9">
        <f t="shared" si="3"/>
        <v>5233.1193232413179</v>
      </c>
      <c r="J68" s="10">
        <f t="shared" si="17"/>
        <v>-121.2612644701685</v>
      </c>
      <c r="K68" s="12">
        <f t="shared" si="18"/>
        <v>-2.2647113421199059</v>
      </c>
      <c r="L68" s="9">
        <v>6429</v>
      </c>
      <c r="M68" s="9">
        <v>6462</v>
      </c>
      <c r="N68" s="10">
        <f t="shared" si="13"/>
        <v>33</v>
      </c>
      <c r="O68" s="12">
        <f t="shared" si="14"/>
        <v>0.61631778801335668</v>
      </c>
      <c r="P68" s="9">
        <v>0</v>
      </c>
      <c r="Q68" s="9">
        <v>687</v>
      </c>
      <c r="R68" s="13">
        <v>0.10680970149253731</v>
      </c>
      <c r="S68" s="14">
        <v>11230</v>
      </c>
      <c r="T68" s="9">
        <v>-347.88067675868206</v>
      </c>
      <c r="U68" s="9">
        <v>97</v>
      </c>
      <c r="V68" s="9">
        <v>67.333333333333329</v>
      </c>
      <c r="W68" s="9">
        <v>1064.5473434253488</v>
      </c>
      <c r="X68" s="13">
        <v>0.16473960746291377</v>
      </c>
      <c r="Y68" s="9">
        <v>0</v>
      </c>
      <c r="Z68" s="15">
        <v>4.66</v>
      </c>
      <c r="AA68" s="15">
        <v>5.0949999999999998</v>
      </c>
      <c r="AB68" s="9">
        <v>86.182918731378706</v>
      </c>
      <c r="AC68" s="9">
        <v>0</v>
      </c>
      <c r="AD68" s="16">
        <f t="shared" si="8"/>
        <v>9.3347639484978373E-2</v>
      </c>
      <c r="AE68" s="9">
        <f t="shared" si="15"/>
        <v>0</v>
      </c>
      <c r="AF68" s="9">
        <v>20684.194320220813</v>
      </c>
      <c r="AG68" s="9">
        <v>100.59472853659909</v>
      </c>
      <c r="AH68" s="9">
        <v>3668.3999999999996</v>
      </c>
      <c r="AI68" s="9">
        <v>85.336933855406087</v>
      </c>
      <c r="AJ68" s="13">
        <f t="shared" si="9"/>
        <v>0.17735281071178979</v>
      </c>
      <c r="AK68" s="9">
        <f t="shared" si="12"/>
        <v>84.8324112971369</v>
      </c>
      <c r="AL68" s="9">
        <v>0</v>
      </c>
      <c r="AM68" s="17">
        <f t="shared" si="10"/>
        <v>0</v>
      </c>
    </row>
    <row r="69" spans="1:39" s="3" customFormat="1" ht="17.399999999999999" x14ac:dyDescent="0.3">
      <c r="A69" s="8" t="s">
        <v>85</v>
      </c>
      <c r="B69" s="8" t="s">
        <v>504</v>
      </c>
      <c r="C69" s="9">
        <v>3142</v>
      </c>
      <c r="D69" s="9">
        <v>3004</v>
      </c>
      <c r="E69" s="10">
        <f t="shared" si="11"/>
        <v>-138</v>
      </c>
      <c r="F69" s="9">
        <v>0</v>
      </c>
      <c r="G69" s="11">
        <v>2.2316002700877786</v>
      </c>
      <c r="H69" s="9">
        <f t="shared" ref="H69:H132" si="19">C69/G69</f>
        <v>1407.9582450832072</v>
      </c>
      <c r="I69" s="9">
        <f t="shared" ref="I69:I132" si="20">D69/G69</f>
        <v>1346.1192133131619</v>
      </c>
      <c r="J69" s="10">
        <f t="shared" si="17"/>
        <v>-61.839031770045267</v>
      </c>
      <c r="K69" s="12">
        <f t="shared" si="18"/>
        <v>-4.3921069382558793</v>
      </c>
      <c r="L69" s="9">
        <v>1685</v>
      </c>
      <c r="M69" s="9">
        <v>1707</v>
      </c>
      <c r="N69" s="10">
        <f t="shared" si="13"/>
        <v>22</v>
      </c>
      <c r="O69" s="12">
        <f t="shared" si="14"/>
        <v>1.5625463380627349</v>
      </c>
      <c r="P69" s="9">
        <v>0</v>
      </c>
      <c r="Q69" s="9">
        <v>169</v>
      </c>
      <c r="R69" s="13">
        <v>0.1009557945041816</v>
      </c>
      <c r="S69" s="14">
        <v>3305</v>
      </c>
      <c r="T69" s="9">
        <v>-134.88078668683812</v>
      </c>
      <c r="U69" s="9">
        <v>33.666666666666664</v>
      </c>
      <c r="V69" s="9">
        <v>0</v>
      </c>
      <c r="W69" s="9">
        <v>337.54745335350481</v>
      </c>
      <c r="X69" s="13">
        <v>0.19774308925219966</v>
      </c>
      <c r="Y69" s="9">
        <v>0</v>
      </c>
      <c r="Z69" s="15">
        <v>4.8</v>
      </c>
      <c r="AA69" s="15">
        <v>5</v>
      </c>
      <c r="AB69" s="9">
        <v>84.575975202530628</v>
      </c>
      <c r="AC69" s="9">
        <v>0</v>
      </c>
      <c r="AD69" s="16">
        <f t="shared" ref="AD69:AD132" si="21">(AA69/Z69)-1</f>
        <v>4.1666666666666741E-2</v>
      </c>
      <c r="AE69" s="9">
        <f t="shared" si="15"/>
        <v>0</v>
      </c>
      <c r="AF69" s="9">
        <v>21728.361501290201</v>
      </c>
      <c r="AG69" s="9">
        <v>105.67289172247752</v>
      </c>
      <c r="AH69" s="9">
        <v>3660</v>
      </c>
      <c r="AI69" s="9">
        <v>85.141527071962258</v>
      </c>
      <c r="AJ69" s="13">
        <f t="shared" ref="AJ69:AJ132" si="22">AH69/AF69</f>
        <v>0.16844344198630321</v>
      </c>
      <c r="AK69" s="9">
        <f t="shared" si="12"/>
        <v>80.570831065704553</v>
      </c>
      <c r="AL69" s="9">
        <v>0</v>
      </c>
      <c r="AM69" s="17">
        <f t="shared" ref="AM69:AM132" si="23">P69+Y69+AC69+AE69+AL69</f>
        <v>0</v>
      </c>
    </row>
    <row r="70" spans="1:39" s="3" customFormat="1" ht="17.399999999999999" x14ac:dyDescent="0.3">
      <c r="A70" s="8" t="s">
        <v>86</v>
      </c>
      <c r="B70" s="8" t="s">
        <v>505</v>
      </c>
      <c r="C70" s="9">
        <v>24034</v>
      </c>
      <c r="D70" s="9">
        <v>23467</v>
      </c>
      <c r="E70" s="10">
        <f t="shared" ref="E70:E133" si="24">(C70-D70)*(-1)</f>
        <v>-567</v>
      </c>
      <c r="F70" s="9">
        <v>0</v>
      </c>
      <c r="G70" s="11">
        <v>1.9625711308808207</v>
      </c>
      <c r="H70" s="9">
        <f t="shared" si="19"/>
        <v>12246.180340588884</v>
      </c>
      <c r="I70" s="9">
        <f t="shared" si="20"/>
        <v>11957.273614570997</v>
      </c>
      <c r="J70" s="10">
        <f t="shared" si="17"/>
        <v>-288.90672601788719</v>
      </c>
      <c r="K70" s="12">
        <f t="shared" si="18"/>
        <v>-2.3591578596987612</v>
      </c>
      <c r="L70" s="9">
        <v>14659</v>
      </c>
      <c r="M70" s="9">
        <v>14746</v>
      </c>
      <c r="N70" s="10">
        <f t="shared" si="13"/>
        <v>87</v>
      </c>
      <c r="O70" s="12">
        <f t="shared" si="14"/>
        <v>0.7104255986795015</v>
      </c>
      <c r="P70" s="9">
        <v>0</v>
      </c>
      <c r="Q70" s="9">
        <v>1771.5</v>
      </c>
      <c r="R70" s="13">
        <v>0.12192436078323411</v>
      </c>
      <c r="S70" s="14">
        <v>24487</v>
      </c>
      <c r="T70" s="9">
        <v>-519.72638542900313</v>
      </c>
      <c r="U70" s="9">
        <v>228.33333333333334</v>
      </c>
      <c r="V70" s="9">
        <v>40.666666666666664</v>
      </c>
      <c r="W70" s="9">
        <v>2478.8930520956701</v>
      </c>
      <c r="X70" s="13">
        <v>0.16810613400892921</v>
      </c>
      <c r="Y70" s="9">
        <v>0</v>
      </c>
      <c r="Z70" s="15">
        <v>4.79</v>
      </c>
      <c r="AA70" s="15">
        <v>4.96</v>
      </c>
      <c r="AB70" s="9">
        <v>83.899367400910378</v>
      </c>
      <c r="AC70" s="9">
        <v>0</v>
      </c>
      <c r="AD70" s="16">
        <f t="shared" si="21"/>
        <v>3.5490605427974886E-2</v>
      </c>
      <c r="AE70" s="9">
        <f t="shared" si="15"/>
        <v>0</v>
      </c>
      <c r="AF70" s="9">
        <v>20184.480526251689</v>
      </c>
      <c r="AG70" s="9">
        <v>98.164439366419728</v>
      </c>
      <c r="AH70" s="9">
        <v>3571.2000000000003</v>
      </c>
      <c r="AI70" s="9">
        <v>83.075798218413013</v>
      </c>
      <c r="AJ70" s="13">
        <f t="shared" si="22"/>
        <v>0.176928011367711</v>
      </c>
      <c r="AK70" s="9">
        <f t="shared" ref="AK70:AK133" si="25">(100*AJ70)/$AJ$426</f>
        <v>84.629218844020329</v>
      </c>
      <c r="AL70" s="9">
        <v>0</v>
      </c>
      <c r="AM70" s="17">
        <f t="shared" si="23"/>
        <v>0</v>
      </c>
    </row>
    <row r="71" spans="1:39" s="3" customFormat="1" ht="17.399999999999999" x14ac:dyDescent="0.3">
      <c r="A71" s="8" t="s">
        <v>87</v>
      </c>
      <c r="B71" s="8" t="s">
        <v>506</v>
      </c>
      <c r="C71" s="9">
        <v>1565</v>
      </c>
      <c r="D71" s="9">
        <v>1536</v>
      </c>
      <c r="E71" s="10">
        <f t="shared" si="24"/>
        <v>-29</v>
      </c>
      <c r="F71" s="9">
        <v>0</v>
      </c>
      <c r="G71" s="11">
        <v>2.2865013774104681</v>
      </c>
      <c r="H71" s="9">
        <f t="shared" si="19"/>
        <v>684.45180722891575</v>
      </c>
      <c r="I71" s="9">
        <f t="shared" si="20"/>
        <v>671.76867469879528</v>
      </c>
      <c r="J71" s="10">
        <f t="shared" si="17"/>
        <v>-12.683132530120474</v>
      </c>
      <c r="K71" s="12">
        <f t="shared" si="18"/>
        <v>-1.8530351437699666</v>
      </c>
      <c r="L71" s="9">
        <v>781</v>
      </c>
      <c r="M71" s="9">
        <v>787</v>
      </c>
      <c r="N71" s="10">
        <f t="shared" si="13"/>
        <v>6</v>
      </c>
      <c r="O71" s="12">
        <f t="shared" si="14"/>
        <v>0.87661394661104208</v>
      </c>
      <c r="P71" s="9">
        <v>0</v>
      </c>
      <c r="Q71" s="9">
        <v>40</v>
      </c>
      <c r="R71" s="13">
        <v>5.0697084917617236E-2</v>
      </c>
      <c r="S71" s="14">
        <v>1660</v>
      </c>
      <c r="T71" s="9">
        <v>-54.231325301204826</v>
      </c>
      <c r="U71" s="9">
        <v>7</v>
      </c>
      <c r="V71" s="9">
        <v>1</v>
      </c>
      <c r="W71" s="9">
        <v>100.23132530120483</v>
      </c>
      <c r="X71" s="13">
        <v>0.12735873608793499</v>
      </c>
      <c r="Y71" s="9">
        <v>0</v>
      </c>
      <c r="Z71" s="15">
        <v>4.82</v>
      </c>
      <c r="AA71" s="15">
        <v>5</v>
      </c>
      <c r="AB71" s="9">
        <v>84.575975202530628</v>
      </c>
      <c r="AC71" s="9">
        <v>0</v>
      </c>
      <c r="AD71" s="16">
        <f t="shared" si="21"/>
        <v>3.734439834024883E-2</v>
      </c>
      <c r="AE71" s="9">
        <f t="shared" si="15"/>
        <v>0</v>
      </c>
      <c r="AF71" s="9">
        <v>21007.584849051433</v>
      </c>
      <c r="AG71" s="9">
        <v>102.16749380632105</v>
      </c>
      <c r="AH71" s="9">
        <v>3570</v>
      </c>
      <c r="AI71" s="9">
        <v>83.047882963635317</v>
      </c>
      <c r="AJ71" s="13">
        <f t="shared" si="22"/>
        <v>0.16993862101007762</v>
      </c>
      <c r="AK71" s="9">
        <f t="shared" si="25"/>
        <v>81.286013652316072</v>
      </c>
      <c r="AL71" s="9">
        <v>0</v>
      </c>
      <c r="AM71" s="17">
        <f t="shared" si="23"/>
        <v>0</v>
      </c>
    </row>
    <row r="72" spans="1:39" s="3" customFormat="1" ht="17.399999999999999" x14ac:dyDescent="0.3">
      <c r="A72" s="8" t="s">
        <v>88</v>
      </c>
      <c r="B72" s="8" t="s">
        <v>507</v>
      </c>
      <c r="C72" s="9">
        <v>4231</v>
      </c>
      <c r="D72" s="9">
        <v>4013</v>
      </c>
      <c r="E72" s="10">
        <f t="shared" si="24"/>
        <v>-218</v>
      </c>
      <c r="F72" s="9">
        <v>0</v>
      </c>
      <c r="G72" s="11">
        <v>2.2166584035696579</v>
      </c>
      <c r="H72" s="9">
        <f t="shared" si="19"/>
        <v>1908.7289197047639</v>
      </c>
      <c r="I72" s="9">
        <f t="shared" si="20"/>
        <v>1810.3826884365913</v>
      </c>
      <c r="J72" s="10">
        <f t="shared" si="17"/>
        <v>-98.346231268172687</v>
      </c>
      <c r="K72" s="12">
        <f t="shared" si="18"/>
        <v>-5.1524462302056264</v>
      </c>
      <c r="L72" s="9">
        <v>2197</v>
      </c>
      <c r="M72" s="9">
        <v>2234</v>
      </c>
      <c r="N72" s="10">
        <f t="shared" si="13"/>
        <v>37</v>
      </c>
      <c r="O72" s="12">
        <f t="shared" si="14"/>
        <v>1.9384627967874579</v>
      </c>
      <c r="P72" s="9">
        <v>0</v>
      </c>
      <c r="Q72" s="9">
        <v>133</v>
      </c>
      <c r="R72" s="13">
        <v>6.081390032007316E-2</v>
      </c>
      <c r="S72" s="14">
        <v>4471</v>
      </c>
      <c r="T72" s="9">
        <v>-206.61731156340863</v>
      </c>
      <c r="U72" s="9">
        <v>52.666666666666664</v>
      </c>
      <c r="V72" s="9">
        <v>1.6666666666666665</v>
      </c>
      <c r="W72" s="9">
        <v>390.61731156340863</v>
      </c>
      <c r="X72" s="13">
        <v>0.17485107948227782</v>
      </c>
      <c r="Y72" s="9">
        <v>0</v>
      </c>
      <c r="Z72" s="15">
        <v>4.84</v>
      </c>
      <c r="AA72" s="15">
        <v>5.27</v>
      </c>
      <c r="AB72" s="9">
        <v>89.143077863467283</v>
      </c>
      <c r="AC72" s="9">
        <v>0</v>
      </c>
      <c r="AD72" s="16">
        <f t="shared" si="21"/>
        <v>8.8842975206611552E-2</v>
      </c>
      <c r="AE72" s="9">
        <f t="shared" si="15"/>
        <v>0</v>
      </c>
      <c r="AF72" s="9">
        <v>19542.758938012033</v>
      </c>
      <c r="AG72" s="9">
        <v>95.04351485924974</v>
      </c>
      <c r="AH72" s="9">
        <v>3857.6399999999994</v>
      </c>
      <c r="AI72" s="9">
        <v>89.739169533848198</v>
      </c>
      <c r="AJ72" s="13">
        <f t="shared" si="22"/>
        <v>0.19739485157833164</v>
      </c>
      <c r="AK72" s="9">
        <f t="shared" si="25"/>
        <v>94.419034972289523</v>
      </c>
      <c r="AL72" s="9">
        <v>0</v>
      </c>
      <c r="AM72" s="17">
        <f t="shared" si="23"/>
        <v>0</v>
      </c>
    </row>
    <row r="73" spans="1:39" s="3" customFormat="1" ht="17.399999999999999" x14ac:dyDescent="0.3">
      <c r="A73" s="8" t="s">
        <v>89</v>
      </c>
      <c r="B73" s="8" t="s">
        <v>508</v>
      </c>
      <c r="C73" s="9">
        <v>3256</v>
      </c>
      <c r="D73" s="9">
        <v>3141</v>
      </c>
      <c r="E73" s="10">
        <f t="shared" si="24"/>
        <v>-115</v>
      </c>
      <c r="F73" s="9">
        <v>0</v>
      </c>
      <c r="G73" s="11">
        <v>2.3266296809986131</v>
      </c>
      <c r="H73" s="9">
        <f t="shared" si="19"/>
        <v>1399.4491803278688</v>
      </c>
      <c r="I73" s="9">
        <f t="shared" si="20"/>
        <v>1350.0214605067063</v>
      </c>
      <c r="J73" s="10">
        <f t="shared" si="17"/>
        <v>-49.427719821162555</v>
      </c>
      <c r="K73" s="12">
        <f t="shared" si="18"/>
        <v>-3.5319410319410398</v>
      </c>
      <c r="L73" s="9">
        <v>1599</v>
      </c>
      <c r="M73" s="9">
        <v>1621</v>
      </c>
      <c r="N73" s="10">
        <f t="shared" si="13"/>
        <v>22</v>
      </c>
      <c r="O73" s="12">
        <f t="shared" si="14"/>
        <v>1.5720470817558196</v>
      </c>
      <c r="P73" s="9">
        <v>0</v>
      </c>
      <c r="Q73" s="9">
        <v>115</v>
      </c>
      <c r="R73" s="13">
        <v>7.2509457755359399E-2</v>
      </c>
      <c r="S73" s="14">
        <v>3355</v>
      </c>
      <c r="T73" s="9">
        <v>-91.978539493293582</v>
      </c>
      <c r="U73" s="9">
        <v>41.666666666666664</v>
      </c>
      <c r="V73" s="9">
        <v>2.333333333333333</v>
      </c>
      <c r="W73" s="9">
        <v>246.31187282662688</v>
      </c>
      <c r="X73" s="13">
        <v>0.15195056929464953</v>
      </c>
      <c r="Y73" s="9">
        <v>0</v>
      </c>
      <c r="Z73" s="15">
        <v>4.91</v>
      </c>
      <c r="AA73" s="15">
        <v>5.17</v>
      </c>
      <c r="AB73" s="9">
        <v>87.451558359416666</v>
      </c>
      <c r="AC73" s="9">
        <v>0</v>
      </c>
      <c r="AD73" s="16">
        <f t="shared" si="21"/>
        <v>5.2953156822810543E-2</v>
      </c>
      <c r="AE73" s="9">
        <f t="shared" si="15"/>
        <v>0</v>
      </c>
      <c r="AF73" s="9">
        <v>21774.064728783298</v>
      </c>
      <c r="AG73" s="9">
        <v>105.89516307091577</v>
      </c>
      <c r="AH73" s="9">
        <v>3573.5040000000004</v>
      </c>
      <c r="AI73" s="9">
        <v>83.129395507586182</v>
      </c>
      <c r="AJ73" s="13">
        <f t="shared" si="22"/>
        <v>0.16411745094502997</v>
      </c>
      <c r="AK73" s="9">
        <f t="shared" si="25"/>
        <v>78.501598275944076</v>
      </c>
      <c r="AL73" s="9">
        <v>0</v>
      </c>
      <c r="AM73" s="17">
        <f t="shared" si="23"/>
        <v>0</v>
      </c>
    </row>
    <row r="74" spans="1:39" s="3" customFormat="1" ht="17.399999999999999" x14ac:dyDescent="0.3">
      <c r="A74" s="8" t="s">
        <v>90</v>
      </c>
      <c r="B74" s="8" t="s">
        <v>509</v>
      </c>
      <c r="C74" s="9">
        <v>10967</v>
      </c>
      <c r="D74" s="9">
        <v>10607</v>
      </c>
      <c r="E74" s="10">
        <f t="shared" si="24"/>
        <v>-360</v>
      </c>
      <c r="F74" s="9">
        <v>0</v>
      </c>
      <c r="G74" s="11">
        <v>1.9572301425661915</v>
      </c>
      <c r="H74" s="9">
        <f t="shared" si="19"/>
        <v>5603.3267429760663</v>
      </c>
      <c r="I74" s="9">
        <f t="shared" si="20"/>
        <v>5419.3933402705516</v>
      </c>
      <c r="J74" s="10">
        <f t="shared" si="17"/>
        <v>-183.93340270551471</v>
      </c>
      <c r="K74" s="12">
        <f t="shared" si="18"/>
        <v>-3.2825749977204275</v>
      </c>
      <c r="L74" s="9">
        <v>6769</v>
      </c>
      <c r="M74" s="9">
        <v>6656</v>
      </c>
      <c r="N74" s="10">
        <f t="shared" si="13"/>
        <v>-113</v>
      </c>
      <c r="O74" s="12">
        <f t="shared" si="14"/>
        <v>-2.0166591238258378</v>
      </c>
      <c r="P74" s="9">
        <v>0</v>
      </c>
      <c r="Q74" s="9">
        <v>734</v>
      </c>
      <c r="R74" s="13">
        <v>0.10859594614587957</v>
      </c>
      <c r="S74" s="14">
        <v>11532</v>
      </c>
      <c r="T74" s="9">
        <v>-472.60665972944849</v>
      </c>
      <c r="U74" s="9">
        <v>97.333333333333329</v>
      </c>
      <c r="V74" s="9">
        <v>245</v>
      </c>
      <c r="W74" s="9">
        <v>1058.9399930627817</v>
      </c>
      <c r="X74" s="13">
        <v>0.15909555184236504</v>
      </c>
      <c r="Y74" s="9">
        <v>0</v>
      </c>
      <c r="Z74" s="15">
        <v>4.9400000000000004</v>
      </c>
      <c r="AA74" s="15">
        <v>5.1050000000000004</v>
      </c>
      <c r="AB74" s="9">
        <v>86.352070681783772</v>
      </c>
      <c r="AC74" s="9">
        <v>0</v>
      </c>
      <c r="AD74" s="16">
        <f t="shared" si="21"/>
        <v>3.34008097165992E-2</v>
      </c>
      <c r="AE74" s="9">
        <f t="shared" si="15"/>
        <v>0</v>
      </c>
      <c r="AF74" s="9">
        <v>20436.556894220521</v>
      </c>
      <c r="AG74" s="9">
        <v>99.390378042770649</v>
      </c>
      <c r="AH74" s="9">
        <v>3675.6000000000004</v>
      </c>
      <c r="AI74" s="9">
        <v>85.504425384072263</v>
      </c>
      <c r="AJ74" s="13">
        <f t="shared" si="22"/>
        <v>0.17985417108297064</v>
      </c>
      <c r="AK74" s="9">
        <f t="shared" si="25"/>
        <v>86.028876303576567</v>
      </c>
      <c r="AL74" s="9">
        <v>0</v>
      </c>
      <c r="AM74" s="17">
        <f t="shared" si="23"/>
        <v>0</v>
      </c>
    </row>
    <row r="75" spans="1:39" s="3" customFormat="1" ht="17.399999999999999" x14ac:dyDescent="0.3">
      <c r="A75" s="8" t="s">
        <v>91</v>
      </c>
      <c r="B75" s="8" t="s">
        <v>510</v>
      </c>
      <c r="C75" s="9">
        <v>14462</v>
      </c>
      <c r="D75" s="9">
        <v>13784</v>
      </c>
      <c r="E75" s="10">
        <f t="shared" si="24"/>
        <v>-678</v>
      </c>
      <c r="F75" s="9">
        <v>0</v>
      </c>
      <c r="G75" s="11">
        <v>1.971132397323186</v>
      </c>
      <c r="H75" s="9">
        <f t="shared" si="19"/>
        <v>7336.8993476234855</v>
      </c>
      <c r="I75" s="9">
        <f t="shared" si="20"/>
        <v>6992.934629210491</v>
      </c>
      <c r="J75" s="10">
        <f t="shared" si="17"/>
        <v>-343.96471841299444</v>
      </c>
      <c r="K75" s="12">
        <f t="shared" si="18"/>
        <v>-4.6881482505877488</v>
      </c>
      <c r="L75" s="9">
        <v>9065</v>
      </c>
      <c r="M75" s="9">
        <v>9096</v>
      </c>
      <c r="N75" s="10">
        <f t="shared" si="13"/>
        <v>31</v>
      </c>
      <c r="O75" s="12">
        <f t="shared" si="14"/>
        <v>0.42252181107052111</v>
      </c>
      <c r="P75" s="9">
        <v>0</v>
      </c>
      <c r="Q75" s="9">
        <v>1207</v>
      </c>
      <c r="R75" s="13">
        <v>0.13396226415094339</v>
      </c>
      <c r="S75" s="14">
        <v>15022</v>
      </c>
      <c r="T75" s="9">
        <v>-628.06537078950873</v>
      </c>
      <c r="U75" s="9">
        <v>166</v>
      </c>
      <c r="V75" s="9">
        <v>90.666666666666671</v>
      </c>
      <c r="W75" s="9">
        <v>1910.398704122842</v>
      </c>
      <c r="X75" s="13">
        <v>0.21002624275756837</v>
      </c>
      <c r="Y75" s="9">
        <v>0</v>
      </c>
      <c r="Z75" s="15">
        <v>4.76</v>
      </c>
      <c r="AA75" s="15">
        <v>5</v>
      </c>
      <c r="AB75" s="9">
        <v>84.575975202530628</v>
      </c>
      <c r="AC75" s="9">
        <v>0</v>
      </c>
      <c r="AD75" s="16">
        <f t="shared" si="21"/>
        <v>5.0420168067226934E-2</v>
      </c>
      <c r="AE75" s="9">
        <f t="shared" si="15"/>
        <v>0</v>
      </c>
      <c r="AF75" s="9">
        <v>20681.623312522446</v>
      </c>
      <c r="AG75" s="9">
        <v>100.58222479497499</v>
      </c>
      <c r="AH75" s="9">
        <v>3752.3999999999996</v>
      </c>
      <c r="AI75" s="9">
        <v>87.291001689844578</v>
      </c>
      <c r="AJ75" s="13">
        <f t="shared" si="22"/>
        <v>0.18143643481447472</v>
      </c>
      <c r="AK75" s="9">
        <f t="shared" si="25"/>
        <v>86.785713745919807</v>
      </c>
      <c r="AL75" s="9">
        <v>0</v>
      </c>
      <c r="AM75" s="17">
        <f t="shared" si="23"/>
        <v>0</v>
      </c>
    </row>
    <row r="76" spans="1:39" s="3" customFormat="1" ht="17.399999999999999" x14ac:dyDescent="0.3">
      <c r="A76" s="8" t="s">
        <v>92</v>
      </c>
      <c r="B76" s="8" t="s">
        <v>511</v>
      </c>
      <c r="C76" s="9">
        <v>2936</v>
      </c>
      <c r="D76" s="9">
        <v>2733</v>
      </c>
      <c r="E76" s="10">
        <f t="shared" si="24"/>
        <v>-203</v>
      </c>
      <c r="F76" s="9">
        <v>0</v>
      </c>
      <c r="G76" s="11">
        <v>2.1897915168943207</v>
      </c>
      <c r="H76" s="9">
        <f t="shared" si="19"/>
        <v>1340.7669074195667</v>
      </c>
      <c r="I76" s="9">
        <f t="shared" si="20"/>
        <v>1248.0640183847668</v>
      </c>
      <c r="J76" s="10">
        <f t="shared" si="17"/>
        <v>-92.702889034799909</v>
      </c>
      <c r="K76" s="12">
        <f t="shared" si="18"/>
        <v>-6.9141689373297135</v>
      </c>
      <c r="L76" s="9">
        <v>1541</v>
      </c>
      <c r="M76" s="9">
        <v>1554</v>
      </c>
      <c r="N76" s="10">
        <f t="shared" si="13"/>
        <v>13</v>
      </c>
      <c r="O76" s="12">
        <f t="shared" si="14"/>
        <v>0.96959433649952886</v>
      </c>
      <c r="P76" s="9">
        <v>0</v>
      </c>
      <c r="Q76" s="9">
        <v>112</v>
      </c>
      <c r="R76" s="13">
        <v>7.2072072072072071E-2</v>
      </c>
      <c r="S76" s="14">
        <v>3046</v>
      </c>
      <c r="T76" s="9">
        <v>-142.93598161523309</v>
      </c>
      <c r="U76" s="9">
        <v>17</v>
      </c>
      <c r="V76" s="9">
        <v>8</v>
      </c>
      <c r="W76" s="9">
        <v>263.93598161523312</v>
      </c>
      <c r="X76" s="13">
        <v>0.16984297401237652</v>
      </c>
      <c r="Y76" s="9">
        <v>0</v>
      </c>
      <c r="Z76" s="15">
        <v>4.82</v>
      </c>
      <c r="AA76" s="15">
        <v>5</v>
      </c>
      <c r="AB76" s="9">
        <v>84.575975202530628</v>
      </c>
      <c r="AC76" s="9">
        <v>0</v>
      </c>
      <c r="AD76" s="16">
        <f t="shared" si="21"/>
        <v>3.734439834024883E-2</v>
      </c>
      <c r="AE76" s="9">
        <f t="shared" si="15"/>
        <v>0</v>
      </c>
      <c r="AF76" s="9">
        <v>20645.404064050559</v>
      </c>
      <c r="AG76" s="9">
        <v>100.40607747149586</v>
      </c>
      <c r="AH76" s="9">
        <v>3570</v>
      </c>
      <c r="AI76" s="9">
        <v>83.047882963635317</v>
      </c>
      <c r="AJ76" s="13">
        <f t="shared" si="22"/>
        <v>0.1729198415746375</v>
      </c>
      <c r="AK76" s="9">
        <f t="shared" si="25"/>
        <v>82.712008132387851</v>
      </c>
      <c r="AL76" s="9">
        <v>0</v>
      </c>
      <c r="AM76" s="17">
        <f t="shared" si="23"/>
        <v>0</v>
      </c>
    </row>
    <row r="77" spans="1:39" s="3" customFormat="1" ht="17.399999999999999" x14ac:dyDescent="0.3">
      <c r="A77" s="8" t="s">
        <v>93</v>
      </c>
      <c r="B77" s="8" t="s">
        <v>512</v>
      </c>
      <c r="C77" s="9">
        <v>41641</v>
      </c>
      <c r="D77" s="9">
        <v>39948</v>
      </c>
      <c r="E77" s="10">
        <f t="shared" si="24"/>
        <v>-1693</v>
      </c>
      <c r="F77" s="9">
        <v>0</v>
      </c>
      <c r="G77" s="11">
        <v>1.7832005014775678</v>
      </c>
      <c r="H77" s="9">
        <f t="shared" si="19"/>
        <v>23351.832822779088</v>
      </c>
      <c r="I77" s="9">
        <f t="shared" si="20"/>
        <v>22402.416310952645</v>
      </c>
      <c r="J77" s="10">
        <f t="shared" si="17"/>
        <v>-949.41651182644273</v>
      </c>
      <c r="K77" s="12">
        <f t="shared" si="18"/>
        <v>-4.0657044739559476</v>
      </c>
      <c r="L77" s="9">
        <v>25105</v>
      </c>
      <c r="M77" s="9">
        <v>25197</v>
      </c>
      <c r="N77" s="10">
        <f t="shared" si="13"/>
        <v>92</v>
      </c>
      <c r="O77" s="12">
        <f t="shared" si="14"/>
        <v>0.39397335831496899</v>
      </c>
      <c r="P77" s="9">
        <v>0</v>
      </c>
      <c r="Q77" s="9">
        <v>1985</v>
      </c>
      <c r="R77" s="13">
        <v>7.9979048309762685E-2</v>
      </c>
      <c r="S77" s="14">
        <v>39826</v>
      </c>
      <c r="T77" s="9">
        <v>68.416310952643997</v>
      </c>
      <c r="U77" s="9">
        <v>401</v>
      </c>
      <c r="V77" s="9">
        <v>56</v>
      </c>
      <c r="W77" s="9">
        <v>2261.5836890473561</v>
      </c>
      <c r="X77" s="13">
        <v>8.975606973240291E-2</v>
      </c>
      <c r="Y77" s="9">
        <v>0</v>
      </c>
      <c r="Z77" s="15">
        <v>5.51</v>
      </c>
      <c r="AA77" s="15">
        <v>5.75</v>
      </c>
      <c r="AB77" s="9">
        <v>97.262371482910225</v>
      </c>
      <c r="AC77" s="9">
        <v>0</v>
      </c>
      <c r="AD77" s="16">
        <f t="shared" si="21"/>
        <v>4.3557168784029043E-2</v>
      </c>
      <c r="AE77" s="9">
        <f t="shared" si="15"/>
        <v>0</v>
      </c>
      <c r="AF77" s="9">
        <v>20030.256472028683</v>
      </c>
      <c r="AG77" s="9">
        <v>97.414391932703126</v>
      </c>
      <c r="AH77" s="9">
        <v>3864</v>
      </c>
      <c r="AI77" s="9">
        <v>89.88712038416999</v>
      </c>
      <c r="AJ77" s="13">
        <f t="shared" si="22"/>
        <v>0.19290816397662683</v>
      </c>
      <c r="AK77" s="9">
        <f t="shared" si="25"/>
        <v>92.272936884179074</v>
      </c>
      <c r="AL77" s="9">
        <v>0</v>
      </c>
      <c r="AM77" s="17">
        <f t="shared" si="23"/>
        <v>0</v>
      </c>
    </row>
    <row r="78" spans="1:39" s="3" customFormat="1" ht="17.399999999999999" x14ac:dyDescent="0.3">
      <c r="A78" s="8" t="s">
        <v>94</v>
      </c>
      <c r="B78" s="8" t="s">
        <v>513</v>
      </c>
      <c r="C78" s="9">
        <v>4331</v>
      </c>
      <c r="D78" s="9">
        <v>4212</v>
      </c>
      <c r="E78" s="10">
        <f t="shared" si="24"/>
        <v>-119</v>
      </c>
      <c r="F78" s="9">
        <v>0</v>
      </c>
      <c r="G78" s="11">
        <v>2.0043252595155709</v>
      </c>
      <c r="H78" s="9">
        <f t="shared" si="19"/>
        <v>2160.8269313767805</v>
      </c>
      <c r="I78" s="9">
        <f t="shared" si="20"/>
        <v>2101.4553301683209</v>
      </c>
      <c r="J78" s="10">
        <f t="shared" si="17"/>
        <v>-59.371601208459651</v>
      </c>
      <c r="K78" s="12">
        <f t="shared" si="18"/>
        <v>-2.7476333410298053</v>
      </c>
      <c r="L78" s="9">
        <v>2684</v>
      </c>
      <c r="M78" s="9">
        <v>2686</v>
      </c>
      <c r="N78" s="10">
        <f t="shared" si="13"/>
        <v>2</v>
      </c>
      <c r="O78" s="12">
        <f t="shared" si="14"/>
        <v>9.2557158139716961E-2</v>
      </c>
      <c r="P78" s="9">
        <v>0</v>
      </c>
      <c r="Q78" s="9">
        <v>298</v>
      </c>
      <c r="R78" s="13">
        <v>0.11106969809914274</v>
      </c>
      <c r="S78" s="14">
        <v>4634</v>
      </c>
      <c r="T78" s="9">
        <v>-210.5446698316789</v>
      </c>
      <c r="U78" s="9">
        <v>26.666666666666668</v>
      </c>
      <c r="V78" s="9">
        <v>15</v>
      </c>
      <c r="W78" s="9">
        <v>520.21133649834553</v>
      </c>
      <c r="X78" s="13">
        <v>0.19367510666356871</v>
      </c>
      <c r="Y78" s="9">
        <v>0</v>
      </c>
      <c r="Z78" s="15">
        <v>4.91</v>
      </c>
      <c r="AA78" s="15">
        <v>4.6900000000000004</v>
      </c>
      <c r="AB78" s="9">
        <v>79.332264739973738</v>
      </c>
      <c r="AC78" s="9">
        <v>0</v>
      </c>
      <c r="AD78" s="16">
        <f t="shared" si="21"/>
        <v>-4.4806517311608896E-2</v>
      </c>
      <c r="AE78" s="9">
        <f t="shared" si="15"/>
        <v>0</v>
      </c>
      <c r="AF78" s="9">
        <v>19395.954240268522</v>
      </c>
      <c r="AG78" s="9">
        <v>94.329550443291367</v>
      </c>
      <c r="AH78" s="9">
        <v>3320.5200000000004</v>
      </c>
      <c r="AI78" s="9">
        <v>77.244301495353042</v>
      </c>
      <c r="AJ78" s="13">
        <f t="shared" si="22"/>
        <v>0.17119652680486167</v>
      </c>
      <c r="AK78" s="9">
        <f t="shared" si="25"/>
        <v>81.887702350272974</v>
      </c>
      <c r="AL78" s="9">
        <v>0</v>
      </c>
      <c r="AM78" s="17">
        <f t="shared" si="23"/>
        <v>0</v>
      </c>
    </row>
    <row r="79" spans="1:39" s="3" customFormat="1" ht="17.399999999999999" x14ac:dyDescent="0.3">
      <c r="A79" s="8" t="s">
        <v>95</v>
      </c>
      <c r="B79" s="8" t="s">
        <v>514</v>
      </c>
      <c r="C79" s="9">
        <v>2532</v>
      </c>
      <c r="D79" s="9">
        <v>2465</v>
      </c>
      <c r="E79" s="10">
        <f t="shared" si="24"/>
        <v>-67</v>
      </c>
      <c r="F79" s="9">
        <v>0</v>
      </c>
      <c r="G79" s="11">
        <v>2.3162995594713656</v>
      </c>
      <c r="H79" s="9">
        <f t="shared" si="19"/>
        <v>1093.1228604031951</v>
      </c>
      <c r="I79" s="9">
        <f t="shared" si="20"/>
        <v>1064.197413465196</v>
      </c>
      <c r="J79" s="10">
        <f t="shared" si="17"/>
        <v>-28.925446937999141</v>
      </c>
      <c r="K79" s="12">
        <f t="shared" si="18"/>
        <v>-2.6461295418641302</v>
      </c>
      <c r="L79" s="9">
        <v>1259</v>
      </c>
      <c r="M79" s="9">
        <v>1267</v>
      </c>
      <c r="N79" s="10">
        <f t="shared" si="13"/>
        <v>8</v>
      </c>
      <c r="O79" s="12">
        <f t="shared" si="14"/>
        <v>0.73184820204466527</v>
      </c>
      <c r="P79" s="9">
        <v>0</v>
      </c>
      <c r="Q79" s="9">
        <v>68</v>
      </c>
      <c r="R79" s="13">
        <v>5.4313099041533544E-2</v>
      </c>
      <c r="S79" s="14">
        <v>2629</v>
      </c>
      <c r="T79" s="9">
        <v>-70.802586534804107</v>
      </c>
      <c r="U79" s="9">
        <v>21.666666666666668</v>
      </c>
      <c r="V79" s="9">
        <v>11</v>
      </c>
      <c r="W79" s="9">
        <v>149.46925320147076</v>
      </c>
      <c r="X79" s="13">
        <v>0.11797099700195009</v>
      </c>
      <c r="Y79" s="9">
        <v>0</v>
      </c>
      <c r="Z79" s="15">
        <v>4.82</v>
      </c>
      <c r="AA79" s="15">
        <v>5</v>
      </c>
      <c r="AB79" s="9">
        <v>84.575975202530628</v>
      </c>
      <c r="AC79" s="9">
        <v>0</v>
      </c>
      <c r="AD79" s="16">
        <f t="shared" si="21"/>
        <v>3.734439834024883E-2</v>
      </c>
      <c r="AE79" s="9">
        <f t="shared" ref="AE79:AE142" si="26">IF(AD79&gt;0.13,1,0)</f>
        <v>0</v>
      </c>
      <c r="AF79" s="9">
        <v>20303.180518631987</v>
      </c>
      <c r="AG79" s="9">
        <v>98.741720421022833</v>
      </c>
      <c r="AH79" s="9">
        <v>3570</v>
      </c>
      <c r="AI79" s="9">
        <v>83.047882963635317</v>
      </c>
      <c r="AJ79" s="13">
        <f t="shared" si="22"/>
        <v>0.17583451995237168</v>
      </c>
      <c r="AK79" s="9">
        <f t="shared" si="25"/>
        <v>84.106173772878506</v>
      </c>
      <c r="AL79" s="9">
        <v>0</v>
      </c>
      <c r="AM79" s="17">
        <f t="shared" si="23"/>
        <v>0</v>
      </c>
    </row>
    <row r="80" spans="1:39" s="3" customFormat="1" ht="17.399999999999999" x14ac:dyDescent="0.3">
      <c r="A80" s="8" t="s">
        <v>96</v>
      </c>
      <c r="B80" s="8" t="s">
        <v>515</v>
      </c>
      <c r="C80" s="9">
        <v>5721</v>
      </c>
      <c r="D80" s="9">
        <v>5580</v>
      </c>
      <c r="E80" s="10">
        <f t="shared" si="24"/>
        <v>-141</v>
      </c>
      <c r="F80" s="9">
        <v>0</v>
      </c>
      <c r="G80" s="11">
        <v>2.2204035020936428</v>
      </c>
      <c r="H80" s="9">
        <f t="shared" si="19"/>
        <v>2576.5587176410081</v>
      </c>
      <c r="I80" s="9">
        <f t="shared" si="20"/>
        <v>2513.0567460997772</v>
      </c>
      <c r="J80" s="10">
        <f t="shared" si="17"/>
        <v>-63.501971541230887</v>
      </c>
      <c r="K80" s="12">
        <f t="shared" si="18"/>
        <v>-2.4646040901940203</v>
      </c>
      <c r="L80" s="9">
        <v>2904</v>
      </c>
      <c r="M80" s="9">
        <v>2976</v>
      </c>
      <c r="N80" s="10">
        <f t="shared" si="13"/>
        <v>72</v>
      </c>
      <c r="O80" s="12">
        <f t="shared" si="14"/>
        <v>2.7944249633061053</v>
      </c>
      <c r="P80" s="9">
        <v>0</v>
      </c>
      <c r="Q80" s="9">
        <v>172</v>
      </c>
      <c r="R80" s="13">
        <v>5.9453854130660212E-2</v>
      </c>
      <c r="S80" s="14">
        <v>5833</v>
      </c>
      <c r="T80" s="9">
        <v>-113.94325390022287</v>
      </c>
      <c r="U80" s="9">
        <v>106</v>
      </c>
      <c r="V80" s="9">
        <v>8</v>
      </c>
      <c r="W80" s="9">
        <v>383.94325390022289</v>
      </c>
      <c r="X80" s="13">
        <v>0.1290131901546448</v>
      </c>
      <c r="Y80" s="9">
        <v>0</v>
      </c>
      <c r="Z80" s="15">
        <v>5</v>
      </c>
      <c r="AA80" s="15">
        <v>5.5</v>
      </c>
      <c r="AB80" s="9">
        <v>93.033572722783688</v>
      </c>
      <c r="AC80" s="9">
        <v>0</v>
      </c>
      <c r="AD80" s="16">
        <f t="shared" si="21"/>
        <v>0.10000000000000009</v>
      </c>
      <c r="AE80" s="9">
        <f t="shared" si="26"/>
        <v>0</v>
      </c>
      <c r="AF80" s="9">
        <v>22865.53643001091</v>
      </c>
      <c r="AG80" s="9">
        <v>111.20338527143123</v>
      </c>
      <c r="AH80" s="9">
        <v>3828</v>
      </c>
      <c r="AI80" s="9">
        <v>89.04966274083921</v>
      </c>
      <c r="AJ80" s="13">
        <f t="shared" si="22"/>
        <v>0.16741352260495265</v>
      </c>
      <c r="AK80" s="9">
        <f t="shared" si="25"/>
        <v>80.078194133642597</v>
      </c>
      <c r="AL80" s="9">
        <v>0</v>
      </c>
      <c r="AM80" s="17">
        <f t="shared" si="23"/>
        <v>0</v>
      </c>
    </row>
    <row r="81" spans="1:39" s="3" customFormat="1" ht="17.399999999999999" x14ac:dyDescent="0.3">
      <c r="A81" s="8" t="s">
        <v>97</v>
      </c>
      <c r="B81" s="8" t="s">
        <v>516</v>
      </c>
      <c r="C81" s="9">
        <v>2806</v>
      </c>
      <c r="D81" s="9">
        <v>2739</v>
      </c>
      <c r="E81" s="10">
        <f t="shared" si="24"/>
        <v>-67</v>
      </c>
      <c r="F81" s="9">
        <v>0</v>
      </c>
      <c r="G81" s="11">
        <v>2.2934782608695654</v>
      </c>
      <c r="H81" s="9">
        <f t="shared" si="19"/>
        <v>1223.4691943127962</v>
      </c>
      <c r="I81" s="9">
        <f t="shared" si="20"/>
        <v>1194.255924170616</v>
      </c>
      <c r="J81" s="10">
        <f t="shared" si="17"/>
        <v>-29.213270142180136</v>
      </c>
      <c r="K81" s="12">
        <f t="shared" si="18"/>
        <v>-2.3877405559515359</v>
      </c>
      <c r="L81" s="9">
        <v>1538</v>
      </c>
      <c r="M81" s="9">
        <v>1556</v>
      </c>
      <c r="N81" s="10">
        <f t="shared" ref="N81:N144" si="27">(L81-M81)*(-1)</f>
        <v>18</v>
      </c>
      <c r="O81" s="12">
        <f t="shared" ref="O81:O144" si="28">(100*N81)/H81</f>
        <v>1.4712262542997925</v>
      </c>
      <c r="P81" s="9">
        <v>0</v>
      </c>
      <c r="Q81" s="9">
        <v>199</v>
      </c>
      <c r="R81" s="13">
        <v>0.12998040496407576</v>
      </c>
      <c r="S81" s="14">
        <v>2954</v>
      </c>
      <c r="T81" s="9">
        <v>-93.744075829383874</v>
      </c>
      <c r="U81" s="9">
        <v>34.666666666666664</v>
      </c>
      <c r="V81" s="9">
        <v>4</v>
      </c>
      <c r="W81" s="9">
        <v>323.41074249605055</v>
      </c>
      <c r="X81" s="13">
        <v>0.20784752088435124</v>
      </c>
      <c r="Y81" s="9">
        <v>0</v>
      </c>
      <c r="Z81" s="15">
        <v>4.7300000000000004</v>
      </c>
      <c r="AA81" s="15">
        <v>4.91</v>
      </c>
      <c r="AB81" s="9">
        <v>83.053607648885077</v>
      </c>
      <c r="AC81" s="9">
        <v>0</v>
      </c>
      <c r="AD81" s="16">
        <f t="shared" si="21"/>
        <v>3.8054968287526414E-2</v>
      </c>
      <c r="AE81" s="9">
        <f t="shared" si="26"/>
        <v>0</v>
      </c>
      <c r="AF81" s="9">
        <v>21020.001765025707</v>
      </c>
      <c r="AG81" s="9">
        <v>102.22788176595614</v>
      </c>
      <c r="AH81" s="9">
        <v>3535.2000000000003</v>
      </c>
      <c r="AI81" s="9">
        <v>82.238340575082233</v>
      </c>
      <c r="AJ81" s="13">
        <f t="shared" si="22"/>
        <v>0.16818266903678716</v>
      </c>
      <c r="AK81" s="9">
        <f t="shared" si="25"/>
        <v>80.446096656254099</v>
      </c>
      <c r="AL81" s="9">
        <v>0</v>
      </c>
      <c r="AM81" s="17">
        <f t="shared" si="23"/>
        <v>0</v>
      </c>
    </row>
    <row r="82" spans="1:39" s="3" customFormat="1" ht="17.399999999999999" x14ac:dyDescent="0.3">
      <c r="A82" s="8" t="s">
        <v>98</v>
      </c>
      <c r="B82" s="8" t="s">
        <v>517</v>
      </c>
      <c r="C82" s="9">
        <v>8711</v>
      </c>
      <c r="D82" s="9">
        <v>8531</v>
      </c>
      <c r="E82" s="10">
        <f t="shared" si="24"/>
        <v>-180</v>
      </c>
      <c r="F82" s="9">
        <v>0</v>
      </c>
      <c r="G82" s="11">
        <v>2.0868340765078619</v>
      </c>
      <c r="H82" s="9">
        <f t="shared" si="19"/>
        <v>4174.2657444894285</v>
      </c>
      <c r="I82" s="9">
        <f t="shared" si="20"/>
        <v>4088.0106837606841</v>
      </c>
      <c r="J82" s="10">
        <f t="shared" si="17"/>
        <v>-86.255060728744411</v>
      </c>
      <c r="K82" s="12">
        <f t="shared" si="18"/>
        <v>-2.0663528871541605</v>
      </c>
      <c r="L82" s="9">
        <v>5073</v>
      </c>
      <c r="M82" s="9">
        <v>5220</v>
      </c>
      <c r="N82" s="10">
        <f t="shared" si="27"/>
        <v>147</v>
      </c>
      <c r="O82" s="12">
        <f t="shared" si="28"/>
        <v>3.521577422186382</v>
      </c>
      <c r="P82" s="9">
        <v>0</v>
      </c>
      <c r="Q82" s="9">
        <v>753</v>
      </c>
      <c r="R82" s="13">
        <v>0.14732928976716886</v>
      </c>
      <c r="S82" s="14">
        <v>8892</v>
      </c>
      <c r="T82" s="9">
        <v>-172.98931623931625</v>
      </c>
      <c r="U82" s="9">
        <v>201.66666666666666</v>
      </c>
      <c r="V82" s="9">
        <v>99.333333333333329</v>
      </c>
      <c r="W82" s="9">
        <v>1028.3226495726497</v>
      </c>
      <c r="X82" s="13">
        <v>0.19699667616334285</v>
      </c>
      <c r="Y82" s="9">
        <v>0</v>
      </c>
      <c r="Z82" s="15">
        <v>4.6100000000000003</v>
      </c>
      <c r="AA82" s="15">
        <v>5</v>
      </c>
      <c r="AB82" s="9">
        <v>84.575975202530628</v>
      </c>
      <c r="AC82" s="9">
        <v>0</v>
      </c>
      <c r="AD82" s="16">
        <f t="shared" si="21"/>
        <v>8.4598698481561652E-2</v>
      </c>
      <c r="AE82" s="9">
        <f t="shared" si="26"/>
        <v>0</v>
      </c>
      <c r="AF82" s="9">
        <v>21034.053957649809</v>
      </c>
      <c r="AG82" s="9">
        <v>102.29622266821616</v>
      </c>
      <c r="AH82" s="9">
        <v>3324.8999999999996</v>
      </c>
      <c r="AI82" s="9">
        <v>77.346192175291606</v>
      </c>
      <c r="AJ82" s="13">
        <f t="shared" si="22"/>
        <v>0.15807223879402368</v>
      </c>
      <c r="AK82" s="9">
        <f t="shared" si="25"/>
        <v>75.610017806965772</v>
      </c>
      <c r="AL82" s="9">
        <v>0</v>
      </c>
      <c r="AM82" s="17">
        <f t="shared" si="23"/>
        <v>0</v>
      </c>
    </row>
    <row r="83" spans="1:39" s="3" customFormat="1" ht="17.399999999999999" x14ac:dyDescent="0.3">
      <c r="A83" s="8" t="s">
        <v>99</v>
      </c>
      <c r="B83" s="8" t="s">
        <v>518</v>
      </c>
      <c r="C83" s="9">
        <v>5190</v>
      </c>
      <c r="D83" s="9">
        <v>5101</v>
      </c>
      <c r="E83" s="10">
        <f t="shared" si="24"/>
        <v>-89</v>
      </c>
      <c r="F83" s="9">
        <v>0</v>
      </c>
      <c r="G83" s="11">
        <v>2.2210220191109267</v>
      </c>
      <c r="H83" s="9">
        <f t="shared" si="19"/>
        <v>2336.7620650953982</v>
      </c>
      <c r="I83" s="9">
        <f t="shared" si="20"/>
        <v>2296.6904227459781</v>
      </c>
      <c r="J83" s="10">
        <f t="shared" si="17"/>
        <v>-40.071642349420017</v>
      </c>
      <c r="K83" s="12">
        <f t="shared" si="18"/>
        <v>-1.7148362235067391</v>
      </c>
      <c r="L83" s="9">
        <v>2651</v>
      </c>
      <c r="M83" s="9">
        <v>2731</v>
      </c>
      <c r="N83" s="10">
        <f t="shared" si="27"/>
        <v>80</v>
      </c>
      <c r="O83" s="12">
        <f t="shared" si="28"/>
        <v>3.423540684564049</v>
      </c>
      <c r="P83" s="9">
        <v>0</v>
      </c>
      <c r="Q83" s="9">
        <v>135</v>
      </c>
      <c r="R83" s="13">
        <v>5.1408987052551411E-2</v>
      </c>
      <c r="S83" s="14">
        <v>5346</v>
      </c>
      <c r="T83" s="9">
        <v>-110.30957725402169</v>
      </c>
      <c r="U83" s="9">
        <v>116</v>
      </c>
      <c r="V83" s="9">
        <v>3</v>
      </c>
      <c r="W83" s="9">
        <v>358.30957725402169</v>
      </c>
      <c r="X83" s="13">
        <v>0.1312008704701654</v>
      </c>
      <c r="Y83" s="9">
        <v>0</v>
      </c>
      <c r="Z83" s="15">
        <v>4.84</v>
      </c>
      <c r="AA83" s="15">
        <v>5.5250000000000004</v>
      </c>
      <c r="AB83" s="9">
        <v>93.456452598796346</v>
      </c>
      <c r="AC83" s="9">
        <v>0</v>
      </c>
      <c r="AD83" s="16">
        <f t="shared" si="21"/>
        <v>0.14152892561983488</v>
      </c>
      <c r="AE83" s="9">
        <f t="shared" si="26"/>
        <v>1</v>
      </c>
      <c r="AF83" s="9">
        <v>22878.671540846863</v>
      </c>
      <c r="AG83" s="9">
        <v>111.26726607279988</v>
      </c>
      <c r="AH83" s="9">
        <v>3315</v>
      </c>
      <c r="AI83" s="9">
        <v>77.115891323375649</v>
      </c>
      <c r="AJ83" s="13">
        <f t="shared" si="22"/>
        <v>0.14489477652063421</v>
      </c>
      <c r="AK83" s="9">
        <f t="shared" si="25"/>
        <v>69.30689864611243</v>
      </c>
      <c r="AL83" s="9">
        <v>0</v>
      </c>
      <c r="AM83" s="17">
        <f t="shared" si="23"/>
        <v>1</v>
      </c>
    </row>
    <row r="84" spans="1:39" s="3" customFormat="1" ht="17.399999999999999" x14ac:dyDescent="0.3">
      <c r="A84" s="8" t="s">
        <v>100</v>
      </c>
      <c r="B84" s="8" t="s">
        <v>519</v>
      </c>
      <c r="C84" s="9">
        <v>7231</v>
      </c>
      <c r="D84" s="9">
        <v>6891</v>
      </c>
      <c r="E84" s="10">
        <f t="shared" si="24"/>
        <v>-340</v>
      </c>
      <c r="F84" s="9">
        <v>0</v>
      </c>
      <c r="G84" s="11">
        <v>2.1225047853431773</v>
      </c>
      <c r="H84" s="9">
        <f t="shared" si="19"/>
        <v>3406.823885596496</v>
      </c>
      <c r="I84" s="9">
        <f t="shared" si="20"/>
        <v>3246.6357897449111</v>
      </c>
      <c r="J84" s="10">
        <f t="shared" si="17"/>
        <v>-160.18809585158488</v>
      </c>
      <c r="K84" s="12">
        <f t="shared" si="18"/>
        <v>-4.7019775964596944</v>
      </c>
      <c r="L84" s="9">
        <v>4491</v>
      </c>
      <c r="M84" s="9">
        <v>4523</v>
      </c>
      <c r="N84" s="10">
        <f t="shared" si="27"/>
        <v>32</v>
      </c>
      <c r="O84" s="12">
        <f t="shared" si="28"/>
        <v>0.9392912893234916</v>
      </c>
      <c r="P84" s="9">
        <v>0</v>
      </c>
      <c r="Q84" s="9">
        <v>733</v>
      </c>
      <c r="R84" s="13">
        <v>0.16416573348264277</v>
      </c>
      <c r="S84" s="14">
        <v>7762</v>
      </c>
      <c r="T84" s="9">
        <v>-410.36421025508895</v>
      </c>
      <c r="U84" s="9">
        <v>76.333333333333329</v>
      </c>
      <c r="V84" s="9">
        <v>23.666666666666668</v>
      </c>
      <c r="W84" s="9">
        <v>1196.0308769217554</v>
      </c>
      <c r="X84" s="13">
        <v>0.2644330923992384</v>
      </c>
      <c r="Y84" s="9">
        <v>0</v>
      </c>
      <c r="Z84" s="15">
        <v>4.6900000000000004</v>
      </c>
      <c r="AA84" s="15">
        <v>5.0350000000000001</v>
      </c>
      <c r="AB84" s="9">
        <v>85.168007028948338</v>
      </c>
      <c r="AC84" s="9">
        <v>0</v>
      </c>
      <c r="AD84" s="16">
        <f t="shared" si="21"/>
        <v>7.3560767590618248E-2</v>
      </c>
      <c r="AE84" s="9">
        <f t="shared" si="26"/>
        <v>0</v>
      </c>
      <c r="AF84" s="9">
        <v>20665.147614098154</v>
      </c>
      <c r="AG84" s="9">
        <v>100.50209750624504</v>
      </c>
      <c r="AH84" s="9">
        <v>3353.31</v>
      </c>
      <c r="AI84" s="9">
        <v>78.007085832153479</v>
      </c>
      <c r="AJ84" s="13">
        <f t="shared" si="22"/>
        <v>0.16226886265802953</v>
      </c>
      <c r="AK84" s="9">
        <f t="shared" si="25"/>
        <v>77.617370948209555</v>
      </c>
      <c r="AL84" s="9">
        <v>0</v>
      </c>
      <c r="AM84" s="17">
        <f t="shared" si="23"/>
        <v>0</v>
      </c>
    </row>
    <row r="85" spans="1:39" s="3" customFormat="1" ht="17.399999999999999" x14ac:dyDescent="0.3">
      <c r="A85" s="8" t="s">
        <v>101</v>
      </c>
      <c r="B85" s="8" t="s">
        <v>520</v>
      </c>
      <c r="C85" s="9">
        <v>4417</v>
      </c>
      <c r="D85" s="9">
        <v>4421</v>
      </c>
      <c r="E85" s="10">
        <f t="shared" si="24"/>
        <v>4</v>
      </c>
      <c r="F85" s="9">
        <v>1</v>
      </c>
      <c r="G85" s="11">
        <v>2.0165474060822897</v>
      </c>
      <c r="H85" s="9">
        <f t="shared" si="19"/>
        <v>2190.3774672876471</v>
      </c>
      <c r="I85" s="9">
        <f t="shared" si="20"/>
        <v>2192.3610556664448</v>
      </c>
      <c r="J85" s="10">
        <f t="shared" si="17"/>
        <v>1.9835883787977764</v>
      </c>
      <c r="K85" s="12">
        <f t="shared" si="18"/>
        <v>9.055920307900453E-2</v>
      </c>
      <c r="L85" s="9">
        <v>2534</v>
      </c>
      <c r="M85" s="9">
        <v>2559</v>
      </c>
      <c r="N85" s="10">
        <f t="shared" si="27"/>
        <v>25</v>
      </c>
      <c r="O85" s="12">
        <f t="shared" si="28"/>
        <v>1.1413557879116423</v>
      </c>
      <c r="P85" s="9">
        <v>0</v>
      </c>
      <c r="Q85" s="9">
        <v>182</v>
      </c>
      <c r="R85" s="13">
        <v>7.3923639317627951E-2</v>
      </c>
      <c r="S85" s="14">
        <v>4509</v>
      </c>
      <c r="T85" s="9">
        <v>-43.638944333555116</v>
      </c>
      <c r="U85" s="9">
        <v>114.33333333333333</v>
      </c>
      <c r="V85" s="9">
        <v>14</v>
      </c>
      <c r="W85" s="9">
        <v>325.97227766688843</v>
      </c>
      <c r="X85" s="13">
        <v>0.12738267982293414</v>
      </c>
      <c r="Y85" s="9">
        <v>0</v>
      </c>
      <c r="Z85" s="15">
        <v>4.99</v>
      </c>
      <c r="AA85" s="15">
        <v>5.0649999999999995</v>
      </c>
      <c r="AB85" s="9">
        <v>85.675462880163522</v>
      </c>
      <c r="AC85" s="9">
        <v>0</v>
      </c>
      <c r="AD85" s="16">
        <f t="shared" si="21"/>
        <v>1.503006012024044E-2</v>
      </c>
      <c r="AE85" s="9">
        <f t="shared" si="26"/>
        <v>0</v>
      </c>
      <c r="AF85" s="9">
        <v>21717.306837060296</v>
      </c>
      <c r="AG85" s="9">
        <v>105.6191288864659</v>
      </c>
      <c r="AH85" s="9">
        <v>3714.2657999999992</v>
      </c>
      <c r="AI85" s="9">
        <v>86.403896765891659</v>
      </c>
      <c r="AJ85" s="13">
        <f t="shared" si="22"/>
        <v>0.1710279192474112</v>
      </c>
      <c r="AK85" s="9">
        <f t="shared" si="25"/>
        <v>81.80705301855933</v>
      </c>
      <c r="AL85" s="9">
        <v>0</v>
      </c>
      <c r="AM85" s="17">
        <f t="shared" si="23"/>
        <v>0</v>
      </c>
    </row>
    <row r="86" spans="1:39" s="3" customFormat="1" ht="17.399999999999999" x14ac:dyDescent="0.3">
      <c r="A86" s="8" t="s">
        <v>102</v>
      </c>
      <c r="B86" s="8" t="s">
        <v>521</v>
      </c>
      <c r="C86" s="9">
        <v>1492</v>
      </c>
      <c r="D86" s="9">
        <v>1379</v>
      </c>
      <c r="E86" s="10">
        <f t="shared" si="24"/>
        <v>-113</v>
      </c>
      <c r="F86" s="9">
        <v>0</v>
      </c>
      <c r="G86" s="11">
        <v>2.509584664536741</v>
      </c>
      <c r="H86" s="9">
        <f t="shared" si="19"/>
        <v>594.52068746021644</v>
      </c>
      <c r="I86" s="9">
        <f t="shared" si="20"/>
        <v>549.49331635900705</v>
      </c>
      <c r="J86" s="10">
        <f t="shared" si="17"/>
        <v>-45.027371101209383</v>
      </c>
      <c r="K86" s="12">
        <f t="shared" si="18"/>
        <v>-7.5737265415549535</v>
      </c>
      <c r="L86" s="9">
        <v>682</v>
      </c>
      <c r="M86" s="9">
        <v>694</v>
      </c>
      <c r="N86" s="10">
        <f t="shared" si="27"/>
        <v>12</v>
      </c>
      <c r="O86" s="12">
        <f t="shared" si="28"/>
        <v>2.0184327060617222</v>
      </c>
      <c r="P86" s="9">
        <v>0</v>
      </c>
      <c r="Q86" s="9">
        <v>40</v>
      </c>
      <c r="R86" s="13">
        <v>5.8394160583941604E-2</v>
      </c>
      <c r="S86" s="14">
        <v>1571</v>
      </c>
      <c r="T86" s="9">
        <v>-76.506683640993003</v>
      </c>
      <c r="U86" s="9">
        <v>17</v>
      </c>
      <c r="V86" s="9">
        <v>0.66666666666666663</v>
      </c>
      <c r="W86" s="9">
        <v>132.84001697432635</v>
      </c>
      <c r="X86" s="13">
        <v>0.19141212820508119</v>
      </c>
      <c r="Y86" s="9">
        <v>0</v>
      </c>
      <c r="Z86" s="15">
        <v>4.91</v>
      </c>
      <c r="AA86" s="15">
        <v>5.17</v>
      </c>
      <c r="AB86" s="9">
        <v>87.451558359416666</v>
      </c>
      <c r="AC86" s="9">
        <v>0</v>
      </c>
      <c r="AD86" s="16">
        <f t="shared" si="21"/>
        <v>5.2953156822810543E-2</v>
      </c>
      <c r="AE86" s="9">
        <f t="shared" si="26"/>
        <v>0</v>
      </c>
      <c r="AF86" s="9">
        <v>21538.63581584764</v>
      </c>
      <c r="AG86" s="9">
        <v>104.75018699789189</v>
      </c>
      <c r="AH86" s="9">
        <v>3573.5040000000004</v>
      </c>
      <c r="AI86" s="9">
        <v>83.129395507586182</v>
      </c>
      <c r="AJ86" s="13">
        <f t="shared" si="22"/>
        <v>0.16591134325093593</v>
      </c>
      <c r="AK86" s="9">
        <f t="shared" si="25"/>
        <v>79.359663109011109</v>
      </c>
      <c r="AL86" s="9">
        <v>0</v>
      </c>
      <c r="AM86" s="17">
        <f t="shared" si="23"/>
        <v>0</v>
      </c>
    </row>
    <row r="87" spans="1:39" s="3" customFormat="1" ht="17.399999999999999" x14ac:dyDescent="0.3">
      <c r="A87" s="8" t="s">
        <v>103</v>
      </c>
      <c r="B87" s="8" t="s">
        <v>522</v>
      </c>
      <c r="C87" s="9">
        <v>2712</v>
      </c>
      <c r="D87" s="9">
        <v>2580</v>
      </c>
      <c r="E87" s="10">
        <f t="shared" si="24"/>
        <v>-132</v>
      </c>
      <c r="F87" s="9">
        <v>0</v>
      </c>
      <c r="G87" s="11">
        <v>2.3677966101694916</v>
      </c>
      <c r="H87" s="9">
        <f t="shared" si="19"/>
        <v>1145.3686471009305</v>
      </c>
      <c r="I87" s="9">
        <f t="shared" si="20"/>
        <v>1089.6206156048675</v>
      </c>
      <c r="J87" s="10">
        <f t="shared" si="17"/>
        <v>-55.748031496063049</v>
      </c>
      <c r="K87" s="12">
        <f t="shared" si="18"/>
        <v>-4.8672566371681469</v>
      </c>
      <c r="L87" s="9">
        <v>1324</v>
      </c>
      <c r="M87" s="9">
        <v>1347</v>
      </c>
      <c r="N87" s="10">
        <f t="shared" si="27"/>
        <v>23</v>
      </c>
      <c r="O87" s="12">
        <f t="shared" si="28"/>
        <v>2.0080870956452177</v>
      </c>
      <c r="P87" s="9">
        <v>0</v>
      </c>
      <c r="Q87" s="9">
        <v>108</v>
      </c>
      <c r="R87" s="13">
        <v>8.2066869300911852E-2</v>
      </c>
      <c r="S87" s="14">
        <v>2794</v>
      </c>
      <c r="T87" s="9">
        <v>-90.379384395132419</v>
      </c>
      <c r="U87" s="9">
        <v>34.333333333333336</v>
      </c>
      <c r="V87" s="9">
        <v>1</v>
      </c>
      <c r="W87" s="9">
        <v>231.71271772846578</v>
      </c>
      <c r="X87" s="13">
        <v>0.17202131976871995</v>
      </c>
      <c r="Y87" s="9">
        <v>0</v>
      </c>
      <c r="Z87" s="15">
        <v>4.8</v>
      </c>
      <c r="AA87" s="15">
        <v>5</v>
      </c>
      <c r="AB87" s="9">
        <v>84.575975202530628</v>
      </c>
      <c r="AC87" s="9">
        <v>0</v>
      </c>
      <c r="AD87" s="16">
        <f t="shared" si="21"/>
        <v>4.1666666666666741E-2</v>
      </c>
      <c r="AE87" s="9">
        <f t="shared" si="26"/>
        <v>0</v>
      </c>
      <c r="AF87" s="9">
        <v>21201.241265808243</v>
      </c>
      <c r="AG87" s="9">
        <v>103.10931510094974</v>
      </c>
      <c r="AH87" s="9">
        <v>3660</v>
      </c>
      <c r="AI87" s="9">
        <v>85.141527071962258</v>
      </c>
      <c r="AJ87" s="13">
        <f t="shared" si="22"/>
        <v>0.17263140181808934</v>
      </c>
      <c r="AK87" s="9">
        <f t="shared" si="25"/>
        <v>82.574039977478236</v>
      </c>
      <c r="AL87" s="9">
        <v>0</v>
      </c>
      <c r="AM87" s="17">
        <f t="shared" si="23"/>
        <v>0</v>
      </c>
    </row>
    <row r="88" spans="1:39" s="3" customFormat="1" ht="17.399999999999999" x14ac:dyDescent="0.3">
      <c r="A88" s="8" t="s">
        <v>104</v>
      </c>
      <c r="B88" s="8" t="s">
        <v>523</v>
      </c>
      <c r="C88" s="9">
        <v>2164</v>
      </c>
      <c r="D88" s="9">
        <v>2058</v>
      </c>
      <c r="E88" s="10">
        <f t="shared" si="24"/>
        <v>-106</v>
      </c>
      <c r="F88" s="9">
        <v>0</v>
      </c>
      <c r="G88" s="11">
        <v>2.2447013487475913</v>
      </c>
      <c r="H88" s="9">
        <f t="shared" si="19"/>
        <v>964.04806866952799</v>
      </c>
      <c r="I88" s="9">
        <f t="shared" si="20"/>
        <v>916.82575107296145</v>
      </c>
      <c r="J88" s="10">
        <f t="shared" si="17"/>
        <v>-47.22231759656654</v>
      </c>
      <c r="K88" s="12">
        <f t="shared" si="18"/>
        <v>-4.8983364140480603</v>
      </c>
      <c r="L88" s="9">
        <v>1162</v>
      </c>
      <c r="M88" s="9">
        <v>1163</v>
      </c>
      <c r="N88" s="10">
        <f t="shared" si="27"/>
        <v>1</v>
      </c>
      <c r="O88" s="12">
        <f t="shared" si="28"/>
        <v>0.10372926750219923</v>
      </c>
      <c r="P88" s="9">
        <v>0</v>
      </c>
      <c r="Q88" s="9">
        <v>100</v>
      </c>
      <c r="R88" s="13">
        <v>8.6281276962899056E-2</v>
      </c>
      <c r="S88" s="14">
        <v>2330</v>
      </c>
      <c r="T88" s="9">
        <v>-121.17424892703863</v>
      </c>
      <c r="U88" s="9">
        <v>16</v>
      </c>
      <c r="V88" s="9">
        <v>15</v>
      </c>
      <c r="W88" s="9">
        <v>222.17424892703863</v>
      </c>
      <c r="X88" s="13">
        <v>0.19103546769306848</v>
      </c>
      <c r="Y88" s="9">
        <v>0</v>
      </c>
      <c r="Z88" s="15">
        <v>4.7300000000000004</v>
      </c>
      <c r="AA88" s="15">
        <v>4.91</v>
      </c>
      <c r="AB88" s="9">
        <v>83.053607648885077</v>
      </c>
      <c r="AC88" s="9">
        <v>0</v>
      </c>
      <c r="AD88" s="16">
        <f t="shared" si="21"/>
        <v>3.8054968287526414E-2</v>
      </c>
      <c r="AE88" s="9">
        <f t="shared" si="26"/>
        <v>0</v>
      </c>
      <c r="AF88" s="9">
        <v>20984.32984459808</v>
      </c>
      <c r="AG88" s="9">
        <v>102.05439629699164</v>
      </c>
      <c r="AH88" s="9">
        <v>3535.2000000000003</v>
      </c>
      <c r="AI88" s="9">
        <v>82.238340575082233</v>
      </c>
      <c r="AJ88" s="13">
        <f t="shared" si="22"/>
        <v>0.1684685680305418</v>
      </c>
      <c r="AK88" s="9">
        <f t="shared" si="25"/>
        <v>80.58284949896516</v>
      </c>
      <c r="AL88" s="9">
        <v>0</v>
      </c>
      <c r="AM88" s="17">
        <f t="shared" si="23"/>
        <v>0</v>
      </c>
    </row>
    <row r="89" spans="1:39" s="3" customFormat="1" ht="17.399999999999999" x14ac:dyDescent="0.3">
      <c r="A89" s="8" t="s">
        <v>105</v>
      </c>
      <c r="B89" s="8" t="s">
        <v>524</v>
      </c>
      <c r="C89" s="9">
        <v>8386</v>
      </c>
      <c r="D89" s="9">
        <v>8156</v>
      </c>
      <c r="E89" s="10">
        <f t="shared" si="24"/>
        <v>-230</v>
      </c>
      <c r="F89" s="9">
        <v>0</v>
      </c>
      <c r="G89" s="11">
        <v>2.0905874026893136</v>
      </c>
      <c r="H89" s="9">
        <f t="shared" si="19"/>
        <v>4011.3127962085305</v>
      </c>
      <c r="I89" s="9">
        <f t="shared" si="20"/>
        <v>3901.2958700067702</v>
      </c>
      <c r="J89" s="10">
        <f t="shared" si="17"/>
        <v>-110.01692620176027</v>
      </c>
      <c r="K89" s="12">
        <f t="shared" si="18"/>
        <v>-2.7426663486763641</v>
      </c>
      <c r="L89" s="9">
        <v>5011</v>
      </c>
      <c r="M89" s="9">
        <v>5035</v>
      </c>
      <c r="N89" s="10">
        <f t="shared" si="27"/>
        <v>24</v>
      </c>
      <c r="O89" s="12">
        <f t="shared" si="28"/>
        <v>0.59830786625976062</v>
      </c>
      <c r="P89" s="9">
        <v>0</v>
      </c>
      <c r="Q89" s="9">
        <v>640</v>
      </c>
      <c r="R89" s="13">
        <v>0.12743926722421345</v>
      </c>
      <c r="S89" s="14">
        <v>8862</v>
      </c>
      <c r="T89" s="9">
        <v>-337.70412999322951</v>
      </c>
      <c r="U89" s="9">
        <v>93.666666666666671</v>
      </c>
      <c r="V89" s="9">
        <v>55.666666666666664</v>
      </c>
      <c r="W89" s="9">
        <v>1015.7041299932297</v>
      </c>
      <c r="X89" s="13">
        <v>0.20172872492417671</v>
      </c>
      <c r="Y89" s="9">
        <v>0</v>
      </c>
      <c r="Z89" s="15">
        <v>4.53</v>
      </c>
      <c r="AA89" s="15">
        <v>4.6749999999999998</v>
      </c>
      <c r="AB89" s="9">
        <v>79.078536814366132</v>
      </c>
      <c r="AC89" s="9">
        <v>0</v>
      </c>
      <c r="AD89" s="16">
        <f t="shared" si="21"/>
        <v>3.2008830022074886E-2</v>
      </c>
      <c r="AE89" s="9">
        <f t="shared" si="26"/>
        <v>0</v>
      </c>
      <c r="AF89" s="9">
        <v>19895.462495093496</v>
      </c>
      <c r="AG89" s="9">
        <v>96.758840002169009</v>
      </c>
      <c r="AH89" s="9">
        <v>3464.7359999999999</v>
      </c>
      <c r="AI89" s="9">
        <v>80.599156814536116</v>
      </c>
      <c r="AJ89" s="13">
        <f t="shared" si="22"/>
        <v>0.17414704487791893</v>
      </c>
      <c r="AK89" s="9">
        <f t="shared" si="25"/>
        <v>83.29901103891838</v>
      </c>
      <c r="AL89" s="9">
        <v>0</v>
      </c>
      <c r="AM89" s="17">
        <f t="shared" si="23"/>
        <v>0</v>
      </c>
    </row>
    <row r="90" spans="1:39" s="3" customFormat="1" ht="17.399999999999999" x14ac:dyDescent="0.3">
      <c r="A90" s="8" t="s">
        <v>106</v>
      </c>
      <c r="B90" s="8" t="s">
        <v>525</v>
      </c>
      <c r="C90" s="9">
        <v>3406</v>
      </c>
      <c r="D90" s="9">
        <v>3257</v>
      </c>
      <c r="E90" s="10">
        <f t="shared" si="24"/>
        <v>-149</v>
      </c>
      <c r="F90" s="9">
        <v>0</v>
      </c>
      <c r="G90" s="11">
        <v>2.1985203452527742</v>
      </c>
      <c r="H90" s="9">
        <f t="shared" si="19"/>
        <v>1549.2237801458218</v>
      </c>
      <c r="I90" s="9">
        <f t="shared" si="20"/>
        <v>1481.4509254066181</v>
      </c>
      <c r="J90" s="10">
        <f t="shared" si="17"/>
        <v>-67.772854739203694</v>
      </c>
      <c r="K90" s="12">
        <f t="shared" si="18"/>
        <v>-4.3746330005872052</v>
      </c>
      <c r="L90" s="9">
        <v>1861</v>
      </c>
      <c r="M90" s="9">
        <v>1885</v>
      </c>
      <c r="N90" s="10">
        <f t="shared" si="27"/>
        <v>24</v>
      </c>
      <c r="O90" s="12">
        <f t="shared" si="28"/>
        <v>1.549162897418279</v>
      </c>
      <c r="P90" s="9">
        <v>0</v>
      </c>
      <c r="Q90" s="9">
        <v>190</v>
      </c>
      <c r="R90" s="13">
        <v>0.10275824770146025</v>
      </c>
      <c r="S90" s="14">
        <v>3566</v>
      </c>
      <c r="T90" s="9">
        <v>-140.54907459338196</v>
      </c>
      <c r="U90" s="9">
        <v>52.666666666666664</v>
      </c>
      <c r="V90" s="9">
        <v>2</v>
      </c>
      <c r="W90" s="9">
        <v>381.21574126004867</v>
      </c>
      <c r="X90" s="13">
        <v>0.20223646751196217</v>
      </c>
      <c r="Y90" s="9">
        <v>0</v>
      </c>
      <c r="Z90" s="15">
        <v>4.8</v>
      </c>
      <c r="AA90" s="15">
        <v>5</v>
      </c>
      <c r="AB90" s="9">
        <v>84.575975202530628</v>
      </c>
      <c r="AC90" s="9">
        <v>0</v>
      </c>
      <c r="AD90" s="16">
        <f t="shared" si="21"/>
        <v>4.1666666666666741E-2</v>
      </c>
      <c r="AE90" s="9">
        <f t="shared" si="26"/>
        <v>0</v>
      </c>
      <c r="AF90" s="9">
        <v>20762.723479021854</v>
      </c>
      <c r="AG90" s="9">
        <v>100.97664427813105</v>
      </c>
      <c r="AH90" s="9">
        <v>3660</v>
      </c>
      <c r="AI90" s="9">
        <v>85.141527071962258</v>
      </c>
      <c r="AJ90" s="13">
        <f t="shared" si="22"/>
        <v>0.17627745241119133</v>
      </c>
      <c r="AK90" s="9">
        <f t="shared" si="25"/>
        <v>84.318039761202201</v>
      </c>
      <c r="AL90" s="9">
        <v>0</v>
      </c>
      <c r="AM90" s="17">
        <f t="shared" si="23"/>
        <v>0</v>
      </c>
    </row>
    <row r="91" spans="1:39" s="3" customFormat="1" ht="17.399999999999999" x14ac:dyDescent="0.3">
      <c r="A91" s="8" t="s">
        <v>107</v>
      </c>
      <c r="B91" s="8" t="s">
        <v>526</v>
      </c>
      <c r="C91" s="9">
        <v>7236</v>
      </c>
      <c r="D91" s="9">
        <v>7063</v>
      </c>
      <c r="E91" s="10">
        <f t="shared" si="24"/>
        <v>-173</v>
      </c>
      <c r="F91" s="9">
        <v>0</v>
      </c>
      <c r="G91" s="11">
        <v>2.2695547533092659</v>
      </c>
      <c r="H91" s="9">
        <f t="shared" si="19"/>
        <v>3188.2905620360552</v>
      </c>
      <c r="I91" s="9">
        <f t="shared" si="20"/>
        <v>3112.0641569459171</v>
      </c>
      <c r="J91" s="10">
        <f t="shared" si="17"/>
        <v>-76.226405090138087</v>
      </c>
      <c r="K91" s="12">
        <f t="shared" si="18"/>
        <v>-2.3908236594803829</v>
      </c>
      <c r="L91" s="9">
        <v>3697</v>
      </c>
      <c r="M91" s="9">
        <v>3780</v>
      </c>
      <c r="N91" s="10">
        <f t="shared" si="27"/>
        <v>83</v>
      </c>
      <c r="O91" s="12">
        <f t="shared" si="28"/>
        <v>2.6032759055371621</v>
      </c>
      <c r="P91" s="9">
        <v>0</v>
      </c>
      <c r="Q91" s="9">
        <v>248</v>
      </c>
      <c r="R91" s="13">
        <v>6.822558459422283E-2</v>
      </c>
      <c r="S91" s="14">
        <v>7544</v>
      </c>
      <c r="T91" s="9">
        <v>-211.93584305408271</v>
      </c>
      <c r="U91" s="9">
        <v>147.66666666666666</v>
      </c>
      <c r="V91" s="9">
        <v>7</v>
      </c>
      <c r="W91" s="9">
        <v>600.60250972074937</v>
      </c>
      <c r="X91" s="13">
        <v>0.15888955283617709</v>
      </c>
      <c r="Y91" s="9">
        <v>0</v>
      </c>
      <c r="Z91" s="15">
        <v>4.8</v>
      </c>
      <c r="AA91" s="15">
        <v>5</v>
      </c>
      <c r="AB91" s="9">
        <v>84.575975202530628</v>
      </c>
      <c r="AC91" s="9">
        <v>0</v>
      </c>
      <c r="AD91" s="16">
        <f t="shared" si="21"/>
        <v>4.1666666666666741E-2</v>
      </c>
      <c r="AE91" s="9">
        <f t="shared" si="26"/>
        <v>0</v>
      </c>
      <c r="AF91" s="9">
        <v>25572.727791145928</v>
      </c>
      <c r="AG91" s="9">
        <v>124.36943737159811</v>
      </c>
      <c r="AH91" s="9">
        <v>3660</v>
      </c>
      <c r="AI91" s="9">
        <v>85.141527071962258</v>
      </c>
      <c r="AJ91" s="13">
        <f t="shared" si="22"/>
        <v>0.14312121999230781</v>
      </c>
      <c r="AK91" s="9">
        <f t="shared" si="25"/>
        <v>68.458560938545972</v>
      </c>
      <c r="AL91" s="9">
        <v>0</v>
      </c>
      <c r="AM91" s="17">
        <f t="shared" si="23"/>
        <v>0</v>
      </c>
    </row>
    <row r="92" spans="1:39" s="3" customFormat="1" ht="17.399999999999999" x14ac:dyDescent="0.3">
      <c r="A92" s="8" t="s">
        <v>108</v>
      </c>
      <c r="B92" s="8" t="s">
        <v>527</v>
      </c>
      <c r="C92" s="9">
        <v>2709</v>
      </c>
      <c r="D92" s="9">
        <v>2673</v>
      </c>
      <c r="E92" s="10">
        <f t="shared" si="24"/>
        <v>-36</v>
      </c>
      <c r="F92" s="9">
        <v>0</v>
      </c>
      <c r="G92" s="11">
        <v>2.4370245139475908</v>
      </c>
      <c r="H92" s="9">
        <f t="shared" si="19"/>
        <v>1111.6014568158168</v>
      </c>
      <c r="I92" s="9">
        <f t="shared" si="20"/>
        <v>1096.8293444328824</v>
      </c>
      <c r="J92" s="10">
        <f t="shared" si="17"/>
        <v>-14.772112382934438</v>
      </c>
      <c r="K92" s="12">
        <f t="shared" si="18"/>
        <v>-1.3289036544850494</v>
      </c>
      <c r="L92" s="9">
        <v>1318</v>
      </c>
      <c r="M92" s="9">
        <v>1345</v>
      </c>
      <c r="N92" s="10">
        <f t="shared" si="27"/>
        <v>27</v>
      </c>
      <c r="O92" s="12">
        <f t="shared" si="28"/>
        <v>2.4289280869909544</v>
      </c>
      <c r="P92" s="9">
        <v>0</v>
      </c>
      <c r="Q92" s="9">
        <v>88</v>
      </c>
      <c r="R92" s="13">
        <v>6.7175572519083973E-2</v>
      </c>
      <c r="S92" s="14">
        <v>2883</v>
      </c>
      <c r="T92" s="9">
        <v>-86.170655567117592</v>
      </c>
      <c r="U92" s="9">
        <v>44</v>
      </c>
      <c r="V92" s="9">
        <v>1.6666666666666665</v>
      </c>
      <c r="W92" s="9">
        <v>216.50398890045093</v>
      </c>
      <c r="X92" s="13">
        <v>0.1609695084761717</v>
      </c>
      <c r="Y92" s="9">
        <v>0</v>
      </c>
      <c r="Z92" s="15">
        <v>4.82</v>
      </c>
      <c r="AA92" s="15">
        <v>5</v>
      </c>
      <c r="AB92" s="9">
        <v>84.575975202530628</v>
      </c>
      <c r="AC92" s="9">
        <v>0</v>
      </c>
      <c r="AD92" s="16">
        <f t="shared" si="21"/>
        <v>3.734439834024883E-2</v>
      </c>
      <c r="AE92" s="9">
        <f t="shared" si="26"/>
        <v>0</v>
      </c>
      <c r="AF92" s="9">
        <v>22022.295827620208</v>
      </c>
      <c r="AG92" s="9">
        <v>107.10240081076961</v>
      </c>
      <c r="AH92" s="9">
        <v>3570</v>
      </c>
      <c r="AI92" s="9">
        <v>83.047882963635317</v>
      </c>
      <c r="AJ92" s="13">
        <f t="shared" si="22"/>
        <v>0.16210843900854929</v>
      </c>
      <c r="AK92" s="9">
        <f t="shared" si="25"/>
        <v>77.540636190187527</v>
      </c>
      <c r="AL92" s="9">
        <v>0</v>
      </c>
      <c r="AM92" s="17">
        <f t="shared" si="23"/>
        <v>0</v>
      </c>
    </row>
    <row r="93" spans="1:39" s="3" customFormat="1" ht="17.399999999999999" x14ac:dyDescent="0.3">
      <c r="A93" s="8" t="s">
        <v>109</v>
      </c>
      <c r="B93" s="8" t="s">
        <v>528</v>
      </c>
      <c r="C93" s="9">
        <v>4376</v>
      </c>
      <c r="D93" s="9">
        <v>4133</v>
      </c>
      <c r="E93" s="10">
        <f t="shared" si="24"/>
        <v>-243</v>
      </c>
      <c r="F93" s="9">
        <v>0</v>
      </c>
      <c r="G93" s="11">
        <v>2.1167785234899328</v>
      </c>
      <c r="H93" s="9">
        <f t="shared" si="19"/>
        <v>2067.2923272035509</v>
      </c>
      <c r="I93" s="9">
        <f t="shared" si="20"/>
        <v>1952.4952441344326</v>
      </c>
      <c r="J93" s="10">
        <f t="shared" si="17"/>
        <v>-114.79708306911834</v>
      </c>
      <c r="K93" s="12">
        <f t="shared" si="18"/>
        <v>-5.5530164533820727</v>
      </c>
      <c r="L93" s="9">
        <v>2588</v>
      </c>
      <c r="M93" s="9">
        <v>2596</v>
      </c>
      <c r="N93" s="10">
        <f t="shared" si="27"/>
        <v>8</v>
      </c>
      <c r="O93" s="12">
        <f t="shared" si="28"/>
        <v>0.38697962038207184</v>
      </c>
      <c r="P93" s="9">
        <v>0</v>
      </c>
      <c r="Q93" s="9">
        <v>271</v>
      </c>
      <c r="R93" s="13">
        <v>0.10479505027068832</v>
      </c>
      <c r="S93" s="14">
        <v>4731</v>
      </c>
      <c r="T93" s="9">
        <v>-282.50475586556757</v>
      </c>
      <c r="U93" s="9">
        <v>33.333333333333336</v>
      </c>
      <c r="V93" s="9">
        <v>25</v>
      </c>
      <c r="W93" s="9">
        <v>561.838089198901</v>
      </c>
      <c r="X93" s="13">
        <v>0.21642453358971533</v>
      </c>
      <c r="Y93" s="9">
        <v>0</v>
      </c>
      <c r="Z93" s="15">
        <v>4.8</v>
      </c>
      <c r="AA93" s="15">
        <v>4.9350000000000005</v>
      </c>
      <c r="AB93" s="9">
        <v>83.476487524897735</v>
      </c>
      <c r="AC93" s="9">
        <v>0</v>
      </c>
      <c r="AD93" s="16">
        <f t="shared" si="21"/>
        <v>2.8125000000000178E-2</v>
      </c>
      <c r="AE93" s="9">
        <f t="shared" si="26"/>
        <v>0</v>
      </c>
      <c r="AF93" s="9">
        <v>19179.158281458323</v>
      </c>
      <c r="AG93" s="9">
        <v>93.275193174803334</v>
      </c>
      <c r="AH93" s="9">
        <v>3405.1500000000005</v>
      </c>
      <c r="AI93" s="9">
        <v>79.213024838549813</v>
      </c>
      <c r="AJ93" s="13">
        <f t="shared" si="22"/>
        <v>0.17754428792070448</v>
      </c>
      <c r="AK93" s="9">
        <f t="shared" si="25"/>
        <v>84.923999771407409</v>
      </c>
      <c r="AL93" s="9">
        <v>0</v>
      </c>
      <c r="AM93" s="17">
        <f t="shared" si="23"/>
        <v>0</v>
      </c>
    </row>
    <row r="94" spans="1:39" s="3" customFormat="1" ht="17.399999999999999" x14ac:dyDescent="0.3">
      <c r="A94" s="8" t="s">
        <v>110</v>
      </c>
      <c r="B94" s="8" t="s">
        <v>529</v>
      </c>
      <c r="C94" s="9">
        <v>14939</v>
      </c>
      <c r="D94" s="9">
        <v>14356</v>
      </c>
      <c r="E94" s="10">
        <f t="shared" si="24"/>
        <v>-583</v>
      </c>
      <c r="F94" s="9">
        <v>0</v>
      </c>
      <c r="G94" s="11">
        <v>1.7952158693115519</v>
      </c>
      <c r="H94" s="9">
        <f t="shared" si="19"/>
        <v>8321.5619109522268</v>
      </c>
      <c r="I94" s="9">
        <f t="shared" si="20"/>
        <v>7996.8098797530065</v>
      </c>
      <c r="J94" s="10">
        <f t="shared" si="17"/>
        <v>-324.75203119922026</v>
      </c>
      <c r="K94" s="12">
        <f t="shared" si="18"/>
        <v>-3.9025369837338535</v>
      </c>
      <c r="L94" s="9">
        <v>9706</v>
      </c>
      <c r="M94" s="9">
        <v>9780</v>
      </c>
      <c r="N94" s="10">
        <f t="shared" si="27"/>
        <v>74</v>
      </c>
      <c r="O94" s="12">
        <f t="shared" si="28"/>
        <v>0.88925613715144813</v>
      </c>
      <c r="P94" s="9">
        <v>0</v>
      </c>
      <c r="Q94" s="9">
        <v>968</v>
      </c>
      <c r="R94" s="13">
        <v>9.9220992209922101E-2</v>
      </c>
      <c r="S94" s="14">
        <v>15385</v>
      </c>
      <c r="T94" s="9">
        <v>-573.19012024699384</v>
      </c>
      <c r="U94" s="9">
        <v>137.66666666666666</v>
      </c>
      <c r="V94" s="9">
        <v>101</v>
      </c>
      <c r="W94" s="9">
        <v>1577.8567869136607</v>
      </c>
      <c r="X94" s="13">
        <v>0.16133504978667287</v>
      </c>
      <c r="Y94" s="9">
        <v>0</v>
      </c>
      <c r="Z94" s="15">
        <v>5.0999999999999996</v>
      </c>
      <c r="AA94" s="15">
        <v>5.63</v>
      </c>
      <c r="AB94" s="9">
        <v>95.23254807804949</v>
      </c>
      <c r="AC94" s="9">
        <v>0</v>
      </c>
      <c r="AD94" s="16">
        <f t="shared" si="21"/>
        <v>0.10392156862745106</v>
      </c>
      <c r="AE94" s="9">
        <f t="shared" si="26"/>
        <v>0</v>
      </c>
      <c r="AF94" s="9">
        <v>18953.567948907181</v>
      </c>
      <c r="AG94" s="9">
        <v>92.178065681600543</v>
      </c>
      <c r="AH94" s="9">
        <v>3837.4079999999999</v>
      </c>
      <c r="AI94" s="9">
        <v>89.268518338296317</v>
      </c>
      <c r="AJ94" s="13">
        <f t="shared" si="22"/>
        <v>0.20246362111579397</v>
      </c>
      <c r="AK94" s="9">
        <f t="shared" si="25"/>
        <v>96.843557822796669</v>
      </c>
      <c r="AL94" s="9">
        <v>0</v>
      </c>
      <c r="AM94" s="17">
        <f t="shared" si="23"/>
        <v>0</v>
      </c>
    </row>
    <row r="95" spans="1:39" s="3" customFormat="1" ht="17.399999999999999" x14ac:dyDescent="0.3">
      <c r="A95" s="8" t="s">
        <v>111</v>
      </c>
      <c r="B95" s="8" t="s">
        <v>530</v>
      </c>
      <c r="C95" s="9">
        <v>2113</v>
      </c>
      <c r="D95" s="9">
        <v>2135</v>
      </c>
      <c r="E95" s="10">
        <f t="shared" si="24"/>
        <v>22</v>
      </c>
      <c r="F95" s="9">
        <v>1</v>
      </c>
      <c r="G95" s="11">
        <v>2.1688055281342549</v>
      </c>
      <c r="H95" s="9">
        <f t="shared" si="19"/>
        <v>974.26900318616288</v>
      </c>
      <c r="I95" s="9">
        <f t="shared" si="20"/>
        <v>984.4128356850249</v>
      </c>
      <c r="J95" s="10">
        <f t="shared" si="17"/>
        <v>10.143832498862025</v>
      </c>
      <c r="K95" s="12">
        <f t="shared" si="18"/>
        <v>1.0411736867013663</v>
      </c>
      <c r="L95" s="9">
        <v>1116</v>
      </c>
      <c r="M95" s="9">
        <v>1141</v>
      </c>
      <c r="N95" s="10">
        <f t="shared" si="27"/>
        <v>25</v>
      </c>
      <c r="O95" s="12">
        <f t="shared" si="28"/>
        <v>2.56602641757484</v>
      </c>
      <c r="P95" s="9">
        <v>0</v>
      </c>
      <c r="Q95" s="9">
        <v>78</v>
      </c>
      <c r="R95" s="13">
        <v>7.0270270270270274E-2</v>
      </c>
      <c r="S95" s="14">
        <v>2197</v>
      </c>
      <c r="T95" s="9">
        <v>-28.587164314974963</v>
      </c>
      <c r="U95" s="9">
        <v>36.666666666666664</v>
      </c>
      <c r="V95" s="9">
        <v>0</v>
      </c>
      <c r="W95" s="9">
        <v>143.25383098164161</v>
      </c>
      <c r="X95" s="13">
        <v>0.12555112268329677</v>
      </c>
      <c r="Y95" s="9">
        <v>0</v>
      </c>
      <c r="Z95" s="15">
        <v>4.8</v>
      </c>
      <c r="AA95" s="15">
        <v>5</v>
      </c>
      <c r="AB95" s="9">
        <v>84.575975202530628</v>
      </c>
      <c r="AC95" s="9">
        <v>0</v>
      </c>
      <c r="AD95" s="16">
        <f t="shared" si="21"/>
        <v>4.1666666666666741E-2</v>
      </c>
      <c r="AE95" s="9">
        <f t="shared" si="26"/>
        <v>0</v>
      </c>
      <c r="AF95" s="9">
        <v>24654.169164182651</v>
      </c>
      <c r="AG95" s="9">
        <v>119.90215407819036</v>
      </c>
      <c r="AH95" s="9">
        <v>3660</v>
      </c>
      <c r="AI95" s="9">
        <v>85.141527071962258</v>
      </c>
      <c r="AJ95" s="13">
        <f t="shared" si="22"/>
        <v>0.14845359320877924</v>
      </c>
      <c r="AK95" s="9">
        <f t="shared" si="25"/>
        <v>71.009172209233142</v>
      </c>
      <c r="AL95" s="9">
        <v>0</v>
      </c>
      <c r="AM95" s="17">
        <f t="shared" si="23"/>
        <v>0</v>
      </c>
    </row>
    <row r="96" spans="1:39" s="3" customFormat="1" ht="17.399999999999999" x14ac:dyDescent="0.3">
      <c r="A96" s="8" t="s">
        <v>112</v>
      </c>
      <c r="B96" s="8" t="s">
        <v>531</v>
      </c>
      <c r="C96" s="9">
        <v>2557</v>
      </c>
      <c r="D96" s="9">
        <v>2457</v>
      </c>
      <c r="E96" s="10">
        <f t="shared" si="24"/>
        <v>-100</v>
      </c>
      <c r="F96" s="9">
        <v>0</v>
      </c>
      <c r="G96" s="11">
        <v>2.2219471947194718</v>
      </c>
      <c r="H96" s="9">
        <f t="shared" si="19"/>
        <v>1150.7924248050501</v>
      </c>
      <c r="I96" s="9">
        <f t="shared" si="20"/>
        <v>1105.7868548087636</v>
      </c>
      <c r="J96" s="10">
        <f t="shared" si="17"/>
        <v>-45.005569996286567</v>
      </c>
      <c r="K96" s="12">
        <f t="shared" si="18"/>
        <v>-3.9108330074305737</v>
      </c>
      <c r="L96" s="9">
        <v>1297</v>
      </c>
      <c r="M96" s="9">
        <v>1314</v>
      </c>
      <c r="N96" s="10">
        <f t="shared" si="27"/>
        <v>17</v>
      </c>
      <c r="O96" s="12">
        <f t="shared" si="28"/>
        <v>1.4772429530790387</v>
      </c>
      <c r="P96" s="9">
        <v>0</v>
      </c>
      <c r="Q96" s="9">
        <v>75</v>
      </c>
      <c r="R96" s="13">
        <v>5.7870370370370371E-2</v>
      </c>
      <c r="S96" s="14">
        <v>2693</v>
      </c>
      <c r="T96" s="9">
        <v>-106.21314519123655</v>
      </c>
      <c r="U96" s="9">
        <v>19</v>
      </c>
      <c r="V96" s="9">
        <v>4</v>
      </c>
      <c r="W96" s="9">
        <v>196.21314519123655</v>
      </c>
      <c r="X96" s="13">
        <v>0.14932507244386342</v>
      </c>
      <c r="Y96" s="9">
        <v>0</v>
      </c>
      <c r="Z96" s="15">
        <v>4.82</v>
      </c>
      <c r="AA96" s="15">
        <v>5</v>
      </c>
      <c r="AB96" s="9">
        <v>84.575975202530628</v>
      </c>
      <c r="AC96" s="9">
        <v>0</v>
      </c>
      <c r="AD96" s="16">
        <f t="shared" si="21"/>
        <v>3.734439834024883E-2</v>
      </c>
      <c r="AE96" s="9">
        <f t="shared" si="26"/>
        <v>0</v>
      </c>
      <c r="AF96" s="9">
        <v>19146.820707178209</v>
      </c>
      <c r="AG96" s="9">
        <v>93.117923838812814</v>
      </c>
      <c r="AH96" s="9">
        <v>3570</v>
      </c>
      <c r="AI96" s="9">
        <v>83.047882963635317</v>
      </c>
      <c r="AJ96" s="13">
        <f t="shared" si="22"/>
        <v>0.18645393167867264</v>
      </c>
      <c r="AK96" s="9">
        <f t="shared" si="25"/>
        <v>89.185711557950171</v>
      </c>
      <c r="AL96" s="9">
        <v>0</v>
      </c>
      <c r="AM96" s="17">
        <f t="shared" si="23"/>
        <v>0</v>
      </c>
    </row>
    <row r="97" spans="1:39" s="3" customFormat="1" ht="17.399999999999999" x14ac:dyDescent="0.3">
      <c r="A97" s="8" t="s">
        <v>113</v>
      </c>
      <c r="B97" s="8" t="s">
        <v>532</v>
      </c>
      <c r="C97" s="9">
        <v>2678</v>
      </c>
      <c r="D97" s="9">
        <v>2555</v>
      </c>
      <c r="E97" s="10">
        <f t="shared" si="24"/>
        <v>-123</v>
      </c>
      <c r="F97" s="9">
        <v>0</v>
      </c>
      <c r="G97" s="11">
        <v>2.2327188940092166</v>
      </c>
      <c r="H97" s="9">
        <f t="shared" si="19"/>
        <v>1199.4344685242518</v>
      </c>
      <c r="I97" s="9">
        <f t="shared" si="20"/>
        <v>1144.3446852425179</v>
      </c>
      <c r="J97" s="10">
        <f t="shared" si="17"/>
        <v>-55.089783281733844</v>
      </c>
      <c r="K97" s="12">
        <f t="shared" si="18"/>
        <v>-4.5929798356982907</v>
      </c>
      <c r="L97" s="9">
        <v>1525</v>
      </c>
      <c r="M97" s="9">
        <v>1536</v>
      </c>
      <c r="N97" s="10">
        <f t="shared" si="27"/>
        <v>11</v>
      </c>
      <c r="O97" s="12">
        <f t="shared" si="28"/>
        <v>0.91709887356614572</v>
      </c>
      <c r="P97" s="9">
        <v>0</v>
      </c>
      <c r="Q97" s="9">
        <v>171</v>
      </c>
      <c r="R97" s="13">
        <v>0.11053652230122818</v>
      </c>
      <c r="S97" s="14">
        <v>2907</v>
      </c>
      <c r="T97" s="9">
        <v>-157.65531475748193</v>
      </c>
      <c r="U97" s="9">
        <v>13</v>
      </c>
      <c r="V97" s="9">
        <v>2</v>
      </c>
      <c r="W97" s="9">
        <v>339.65531475748196</v>
      </c>
      <c r="X97" s="13">
        <v>0.22112976221190231</v>
      </c>
      <c r="Y97" s="9">
        <v>0</v>
      </c>
      <c r="Z97" s="15">
        <v>4.82</v>
      </c>
      <c r="AA97" s="15">
        <v>5</v>
      </c>
      <c r="AB97" s="9">
        <v>84.575975202530628</v>
      </c>
      <c r="AC97" s="9">
        <v>0</v>
      </c>
      <c r="AD97" s="16">
        <f t="shared" si="21"/>
        <v>3.734439834024883E-2</v>
      </c>
      <c r="AE97" s="9">
        <f t="shared" si="26"/>
        <v>0</v>
      </c>
      <c r="AF97" s="9">
        <v>20202.963573766156</v>
      </c>
      <c r="AG97" s="9">
        <v>98.254329120812017</v>
      </c>
      <c r="AH97" s="9">
        <v>3570</v>
      </c>
      <c r="AI97" s="9">
        <v>83.047882963635317</v>
      </c>
      <c r="AJ97" s="13">
        <f t="shared" si="22"/>
        <v>0.17670674834239158</v>
      </c>
      <c r="AK97" s="9">
        <f t="shared" si="25"/>
        <v>84.523383047601811</v>
      </c>
      <c r="AL97" s="9">
        <v>0</v>
      </c>
      <c r="AM97" s="17">
        <f t="shared" si="23"/>
        <v>0</v>
      </c>
    </row>
    <row r="98" spans="1:39" s="3" customFormat="1" ht="17.399999999999999" x14ac:dyDescent="0.3">
      <c r="A98" s="8" t="s">
        <v>114</v>
      </c>
      <c r="B98" s="8" t="s">
        <v>533</v>
      </c>
      <c r="C98" s="9">
        <v>4909</v>
      </c>
      <c r="D98" s="9">
        <v>4859</v>
      </c>
      <c r="E98" s="10">
        <f t="shared" si="24"/>
        <v>-50</v>
      </c>
      <c r="F98" s="9">
        <v>0</v>
      </c>
      <c r="G98" s="11">
        <v>2.1688869789428447</v>
      </c>
      <c r="H98" s="9">
        <f t="shared" si="19"/>
        <v>2263.3728947889836</v>
      </c>
      <c r="I98" s="9">
        <f t="shared" si="20"/>
        <v>2240.3195957994849</v>
      </c>
      <c r="J98" s="10">
        <f t="shared" si="17"/>
        <v>-23.053298989498671</v>
      </c>
      <c r="K98" s="12">
        <f t="shared" si="18"/>
        <v>-1.018537380321856</v>
      </c>
      <c r="L98" s="9">
        <v>2560</v>
      </c>
      <c r="M98" s="9">
        <v>2602</v>
      </c>
      <c r="N98" s="10">
        <f t="shared" si="27"/>
        <v>42</v>
      </c>
      <c r="O98" s="12">
        <f t="shared" si="28"/>
        <v>1.8556376678671722</v>
      </c>
      <c r="P98" s="9">
        <v>0</v>
      </c>
      <c r="Q98" s="9">
        <v>144</v>
      </c>
      <c r="R98" s="13">
        <v>5.6715242221346988E-2</v>
      </c>
      <c r="S98" s="14">
        <v>5047</v>
      </c>
      <c r="T98" s="9">
        <v>-86.68040420051517</v>
      </c>
      <c r="U98" s="9">
        <v>68.666666666666671</v>
      </c>
      <c r="V98" s="9">
        <v>5</v>
      </c>
      <c r="W98" s="9">
        <v>294.34707086718186</v>
      </c>
      <c r="X98" s="13">
        <v>0.11312339387670325</v>
      </c>
      <c r="Y98" s="9">
        <v>0</v>
      </c>
      <c r="Z98" s="15">
        <v>5</v>
      </c>
      <c r="AA98" s="15">
        <v>5.01</v>
      </c>
      <c r="AB98" s="9">
        <v>84.74512715293568</v>
      </c>
      <c r="AC98" s="9">
        <v>0</v>
      </c>
      <c r="AD98" s="16">
        <f t="shared" si="21"/>
        <v>2.0000000000000018E-3</v>
      </c>
      <c r="AE98" s="9">
        <f t="shared" si="26"/>
        <v>0</v>
      </c>
      <c r="AF98" s="9">
        <v>24689.279570687726</v>
      </c>
      <c r="AG98" s="9">
        <v>120.07290870157614</v>
      </c>
      <c r="AH98" s="9">
        <v>3607.2</v>
      </c>
      <c r="AI98" s="9">
        <v>83.913255861743778</v>
      </c>
      <c r="AJ98" s="13">
        <f t="shared" si="22"/>
        <v>0.14610389864443987</v>
      </c>
      <c r="AK98" s="9">
        <f t="shared" si="25"/>
        <v>69.885252859408979</v>
      </c>
      <c r="AL98" s="9">
        <v>0</v>
      </c>
      <c r="AM98" s="17">
        <f t="shared" si="23"/>
        <v>0</v>
      </c>
    </row>
    <row r="99" spans="1:39" s="3" customFormat="1" ht="17.399999999999999" x14ac:dyDescent="0.3">
      <c r="A99" s="8" t="s">
        <v>115</v>
      </c>
      <c r="B99" s="8" t="s">
        <v>534</v>
      </c>
      <c r="C99" s="9">
        <v>3346</v>
      </c>
      <c r="D99" s="9">
        <v>3325</v>
      </c>
      <c r="E99" s="10">
        <f t="shared" si="24"/>
        <v>-21</v>
      </c>
      <c r="F99" s="9">
        <v>0</v>
      </c>
      <c r="G99" s="11">
        <v>2.326407506702413</v>
      </c>
      <c r="H99" s="9">
        <f t="shared" si="19"/>
        <v>1438.2690867185249</v>
      </c>
      <c r="I99" s="9">
        <f t="shared" si="20"/>
        <v>1429.2422932872371</v>
      </c>
      <c r="J99" s="10">
        <f t="shared" si="17"/>
        <v>-9.0267934312878424</v>
      </c>
      <c r="K99" s="12">
        <f t="shared" si="18"/>
        <v>-0.62761506276150825</v>
      </c>
      <c r="L99" s="9">
        <v>1613</v>
      </c>
      <c r="M99" s="9">
        <v>1663</v>
      </c>
      <c r="N99" s="10">
        <f t="shared" si="27"/>
        <v>50</v>
      </c>
      <c r="O99" s="12">
        <f t="shared" si="28"/>
        <v>3.4764009364949384</v>
      </c>
      <c r="P99" s="9">
        <v>0</v>
      </c>
      <c r="Q99" s="9">
        <v>86</v>
      </c>
      <c r="R99" s="13">
        <v>5.3817271589486862E-2</v>
      </c>
      <c r="S99" s="14">
        <v>3471</v>
      </c>
      <c r="T99" s="9">
        <v>-62.757706712762889</v>
      </c>
      <c r="U99" s="9">
        <v>72</v>
      </c>
      <c r="V99" s="9">
        <v>2</v>
      </c>
      <c r="W99" s="9">
        <v>218.75770671276288</v>
      </c>
      <c r="X99" s="13">
        <v>0.13154402087357961</v>
      </c>
      <c r="Y99" s="9">
        <v>0</v>
      </c>
      <c r="Z99" s="15">
        <v>4.84</v>
      </c>
      <c r="AA99" s="15">
        <v>5.27</v>
      </c>
      <c r="AB99" s="9">
        <v>89.143077863467283</v>
      </c>
      <c r="AC99" s="9">
        <v>0</v>
      </c>
      <c r="AD99" s="16">
        <f t="shared" si="21"/>
        <v>8.8842975206611552E-2</v>
      </c>
      <c r="AE99" s="9">
        <f t="shared" si="26"/>
        <v>0</v>
      </c>
      <c r="AF99" s="9">
        <v>23760.385301557177</v>
      </c>
      <c r="AG99" s="9">
        <v>115.55535943686817</v>
      </c>
      <c r="AH99" s="9">
        <v>3857.6399999999994</v>
      </c>
      <c r="AI99" s="9">
        <v>89.739169533848198</v>
      </c>
      <c r="AJ99" s="13">
        <f t="shared" si="22"/>
        <v>0.16235595303023906</v>
      </c>
      <c r="AK99" s="9">
        <f t="shared" si="25"/>
        <v>77.659028513407691</v>
      </c>
      <c r="AL99" s="9">
        <v>0</v>
      </c>
      <c r="AM99" s="17">
        <f t="shared" si="23"/>
        <v>0</v>
      </c>
    </row>
    <row r="100" spans="1:39" s="3" customFormat="1" ht="17.399999999999999" x14ac:dyDescent="0.3">
      <c r="A100" s="8" t="s">
        <v>116</v>
      </c>
      <c r="B100" s="8" t="s">
        <v>535</v>
      </c>
      <c r="C100" s="9">
        <v>8172</v>
      </c>
      <c r="D100" s="9">
        <v>7876</v>
      </c>
      <c r="E100" s="10">
        <f t="shared" si="24"/>
        <v>-296</v>
      </c>
      <c r="F100" s="9">
        <v>0</v>
      </c>
      <c r="G100" s="11">
        <v>2.1419645088727819</v>
      </c>
      <c r="H100" s="9">
        <f t="shared" si="19"/>
        <v>3815.1892648774792</v>
      </c>
      <c r="I100" s="9">
        <f t="shared" si="20"/>
        <v>3676.998366394399</v>
      </c>
      <c r="J100" s="10">
        <f t="shared" si="17"/>
        <v>-138.19089848308022</v>
      </c>
      <c r="K100" s="12">
        <f t="shared" si="18"/>
        <v>-3.6221243269701344</v>
      </c>
      <c r="L100" s="9">
        <v>4632</v>
      </c>
      <c r="M100" s="9">
        <v>4692</v>
      </c>
      <c r="N100" s="10">
        <f t="shared" si="27"/>
        <v>60</v>
      </c>
      <c r="O100" s="12">
        <f t="shared" si="28"/>
        <v>1.5726611665732615</v>
      </c>
      <c r="P100" s="9">
        <v>0</v>
      </c>
      <c r="Q100" s="9">
        <v>533</v>
      </c>
      <c r="R100" s="13">
        <v>0.11454975284762518</v>
      </c>
      <c r="S100" s="14">
        <v>8570</v>
      </c>
      <c r="T100" s="9">
        <v>-324.00163360560094</v>
      </c>
      <c r="U100" s="9">
        <v>91.666666666666671</v>
      </c>
      <c r="V100" s="9">
        <v>48</v>
      </c>
      <c r="W100" s="9">
        <v>900.66830027226763</v>
      </c>
      <c r="X100" s="13">
        <v>0.19195829076561544</v>
      </c>
      <c r="Y100" s="9">
        <v>0</v>
      </c>
      <c r="Z100" s="15">
        <v>4.8</v>
      </c>
      <c r="AA100" s="15">
        <v>4.96</v>
      </c>
      <c r="AB100" s="9">
        <v>83.899367400910378</v>
      </c>
      <c r="AC100" s="9">
        <v>0</v>
      </c>
      <c r="AD100" s="16">
        <f t="shared" si="21"/>
        <v>3.3333333333333437E-2</v>
      </c>
      <c r="AE100" s="9">
        <f t="shared" si="26"/>
        <v>0</v>
      </c>
      <c r="AF100" s="9">
        <v>21532.63138884247</v>
      </c>
      <c r="AG100" s="9">
        <v>104.72098529463713</v>
      </c>
      <c r="AH100" s="9">
        <v>3749.76</v>
      </c>
      <c r="AI100" s="9">
        <v>87.229588129333663</v>
      </c>
      <c r="AJ100" s="13">
        <f t="shared" si="22"/>
        <v>0.1741431380255275</v>
      </c>
      <c r="AK100" s="9">
        <f t="shared" si="25"/>
        <v>83.297142290926075</v>
      </c>
      <c r="AL100" s="9">
        <v>0</v>
      </c>
      <c r="AM100" s="17">
        <f t="shared" si="23"/>
        <v>0</v>
      </c>
    </row>
    <row r="101" spans="1:39" s="3" customFormat="1" ht="17.399999999999999" x14ac:dyDescent="0.3">
      <c r="A101" s="8" t="s">
        <v>117</v>
      </c>
      <c r="B101" s="8" t="s">
        <v>536</v>
      </c>
      <c r="C101" s="9">
        <v>3603</v>
      </c>
      <c r="D101" s="9">
        <v>3521</v>
      </c>
      <c r="E101" s="10">
        <f t="shared" si="24"/>
        <v>-82</v>
      </c>
      <c r="F101" s="9">
        <v>0</v>
      </c>
      <c r="G101" s="11">
        <v>2.2415762421473442</v>
      </c>
      <c r="H101" s="9">
        <f t="shared" si="19"/>
        <v>1607.3510828025478</v>
      </c>
      <c r="I101" s="9">
        <f t="shared" si="20"/>
        <v>1570.7696815286627</v>
      </c>
      <c r="J101" s="10">
        <f t="shared" si="17"/>
        <v>-36.581401273885149</v>
      </c>
      <c r="K101" s="12">
        <f t="shared" si="18"/>
        <v>-2.2758812101026797</v>
      </c>
      <c r="L101" s="9">
        <v>1985</v>
      </c>
      <c r="M101" s="9">
        <v>2009</v>
      </c>
      <c r="N101" s="10">
        <f t="shared" si="27"/>
        <v>24</v>
      </c>
      <c r="O101" s="12">
        <f t="shared" si="28"/>
        <v>1.4931398781997298</v>
      </c>
      <c r="P101" s="9">
        <v>0</v>
      </c>
      <c r="Q101" s="9">
        <v>201</v>
      </c>
      <c r="R101" s="13">
        <v>0.10136157337367625</v>
      </c>
      <c r="S101" s="14">
        <v>3925</v>
      </c>
      <c r="T101" s="9">
        <v>-180.2303184713376</v>
      </c>
      <c r="U101" s="9">
        <v>40.333333333333336</v>
      </c>
      <c r="V101" s="9">
        <v>5.333333333333333</v>
      </c>
      <c r="W101" s="9">
        <v>416.23031847133757</v>
      </c>
      <c r="X101" s="13">
        <v>0.20718283647154681</v>
      </c>
      <c r="Y101" s="9">
        <v>0</v>
      </c>
      <c r="Z101" s="15">
        <v>4.7300000000000004</v>
      </c>
      <c r="AA101" s="15">
        <v>4.74</v>
      </c>
      <c r="AB101" s="9">
        <v>80.178024491999039</v>
      </c>
      <c r="AC101" s="9">
        <v>0</v>
      </c>
      <c r="AD101" s="16">
        <f t="shared" si="21"/>
        <v>2.1141649048626032E-3</v>
      </c>
      <c r="AE101" s="9">
        <f t="shared" si="26"/>
        <v>0</v>
      </c>
      <c r="AF101" s="9">
        <v>19845.098400750492</v>
      </c>
      <c r="AG101" s="9">
        <v>96.51390117013176</v>
      </c>
      <c r="AH101" s="9">
        <v>4180.68</v>
      </c>
      <c r="AI101" s="9">
        <v>97.253956120003053</v>
      </c>
      <c r="AJ101" s="13">
        <f t="shared" si="22"/>
        <v>0.21066562208841944</v>
      </c>
      <c r="AK101" s="9">
        <f t="shared" si="25"/>
        <v>100.76678586286418</v>
      </c>
      <c r="AL101" s="9">
        <f t="shared" ref="AL101" si="29">IF(AK101&gt;0.13,1,0)</f>
        <v>1</v>
      </c>
      <c r="AM101" s="17">
        <f t="shared" si="23"/>
        <v>1</v>
      </c>
    </row>
    <row r="102" spans="1:39" s="3" customFormat="1" ht="17.399999999999999" x14ac:dyDescent="0.3">
      <c r="A102" s="8" t="s">
        <v>118</v>
      </c>
      <c r="B102" s="8" t="s">
        <v>537</v>
      </c>
      <c r="C102" s="9">
        <v>9036</v>
      </c>
      <c r="D102" s="9">
        <v>8624</v>
      </c>
      <c r="E102" s="10">
        <f t="shared" si="24"/>
        <v>-412</v>
      </c>
      <c r="F102" s="9">
        <v>0</v>
      </c>
      <c r="G102" s="11">
        <v>2.0288030723277148</v>
      </c>
      <c r="H102" s="9">
        <f t="shared" si="19"/>
        <v>4453.8576085813438</v>
      </c>
      <c r="I102" s="9">
        <f t="shared" si="20"/>
        <v>4250.7822063308449</v>
      </c>
      <c r="J102" s="10">
        <f t="shared" si="17"/>
        <v>-203.07540225049888</v>
      </c>
      <c r="K102" s="12">
        <f t="shared" si="18"/>
        <v>-4.5595396193005611</v>
      </c>
      <c r="L102" s="9">
        <v>5315</v>
      </c>
      <c r="M102" s="9">
        <v>5364</v>
      </c>
      <c r="N102" s="10">
        <f t="shared" si="27"/>
        <v>49</v>
      </c>
      <c r="O102" s="12">
        <f t="shared" si="28"/>
        <v>1.1001698820723553</v>
      </c>
      <c r="P102" s="9">
        <v>0</v>
      </c>
      <c r="Q102" s="9">
        <v>543</v>
      </c>
      <c r="R102" s="13">
        <v>0.10206766917293233</v>
      </c>
      <c r="S102" s="14">
        <v>9509</v>
      </c>
      <c r="T102" s="9">
        <v>-436.21779366915558</v>
      </c>
      <c r="U102" s="9">
        <v>131.66666666666666</v>
      </c>
      <c r="V102" s="9">
        <v>67.666666666666671</v>
      </c>
      <c r="W102" s="9">
        <v>1043.2177936691555</v>
      </c>
      <c r="X102" s="13">
        <v>0.19448504729104316</v>
      </c>
      <c r="Y102" s="9">
        <v>0</v>
      </c>
      <c r="Z102" s="15">
        <v>4.75</v>
      </c>
      <c r="AA102" s="15">
        <v>5.1100000000000003</v>
      </c>
      <c r="AB102" s="9">
        <v>86.436646656986298</v>
      </c>
      <c r="AC102" s="9">
        <v>0</v>
      </c>
      <c r="AD102" s="16">
        <f t="shared" si="21"/>
        <v>7.5789473684210629E-2</v>
      </c>
      <c r="AE102" s="9">
        <f t="shared" si="26"/>
        <v>0</v>
      </c>
      <c r="AF102" s="9">
        <v>20085.920666533955</v>
      </c>
      <c r="AG102" s="9">
        <v>97.685107071459697</v>
      </c>
      <c r="AH102" s="9">
        <v>3556.56</v>
      </c>
      <c r="AI102" s="9">
        <v>82.735232110125153</v>
      </c>
      <c r="AJ102" s="13">
        <f t="shared" si="22"/>
        <v>0.17706731292261563</v>
      </c>
      <c r="AK102" s="9">
        <f t="shared" si="25"/>
        <v>84.695850360896628</v>
      </c>
      <c r="AL102" s="9">
        <v>0</v>
      </c>
      <c r="AM102" s="17">
        <f t="shared" si="23"/>
        <v>0</v>
      </c>
    </row>
    <row r="103" spans="1:39" s="3" customFormat="1" ht="17.399999999999999" x14ac:dyDescent="0.3">
      <c r="A103" s="8" t="s">
        <v>119</v>
      </c>
      <c r="B103" s="8" t="s">
        <v>538</v>
      </c>
      <c r="C103" s="9">
        <v>1941</v>
      </c>
      <c r="D103" s="9">
        <v>1823</v>
      </c>
      <c r="E103" s="10">
        <f t="shared" si="24"/>
        <v>-118</v>
      </c>
      <c r="F103" s="9">
        <v>0</v>
      </c>
      <c r="G103" s="11">
        <v>2.1648016276703967</v>
      </c>
      <c r="H103" s="9">
        <f t="shared" si="19"/>
        <v>896.61795112781954</v>
      </c>
      <c r="I103" s="9">
        <f t="shared" si="20"/>
        <v>842.10949248120301</v>
      </c>
      <c r="J103" s="10">
        <f t="shared" si="17"/>
        <v>-54.508458646616532</v>
      </c>
      <c r="K103" s="12">
        <f t="shared" si="18"/>
        <v>-6.0793405461102505</v>
      </c>
      <c r="L103" s="9">
        <v>1174</v>
      </c>
      <c r="M103" s="9">
        <v>1175</v>
      </c>
      <c r="N103" s="10">
        <f t="shared" si="27"/>
        <v>1</v>
      </c>
      <c r="O103" s="12">
        <f t="shared" si="28"/>
        <v>0.11153022296086537</v>
      </c>
      <c r="P103" s="9">
        <v>0</v>
      </c>
      <c r="Q103" s="9">
        <v>144</v>
      </c>
      <c r="R103" s="13">
        <v>0.12265758091993186</v>
      </c>
      <c r="S103" s="14">
        <v>2128</v>
      </c>
      <c r="T103" s="9">
        <v>-140.89050751879699</v>
      </c>
      <c r="U103" s="9">
        <v>2</v>
      </c>
      <c r="V103" s="9">
        <v>0</v>
      </c>
      <c r="W103" s="9">
        <v>286.89050751879699</v>
      </c>
      <c r="X103" s="13">
        <v>0.24416213405855064</v>
      </c>
      <c r="Y103" s="9">
        <v>0</v>
      </c>
      <c r="Z103" s="15">
        <v>4.82</v>
      </c>
      <c r="AA103" s="15">
        <v>4.46</v>
      </c>
      <c r="AB103" s="9">
        <v>75.441769880657318</v>
      </c>
      <c r="AC103" s="9">
        <v>0</v>
      </c>
      <c r="AD103" s="16">
        <f t="shared" si="21"/>
        <v>-7.4688796680497993E-2</v>
      </c>
      <c r="AE103" s="9">
        <f t="shared" si="26"/>
        <v>0</v>
      </c>
      <c r="AF103" s="9">
        <v>20079.085300041184</v>
      </c>
      <c r="AG103" s="9">
        <v>97.651864208520806</v>
      </c>
      <c r="AH103" s="9">
        <v>3082.7520000000004</v>
      </c>
      <c r="AI103" s="9">
        <v>71.713172913701044</v>
      </c>
      <c r="AJ103" s="13">
        <f t="shared" si="22"/>
        <v>0.15353049971821561</v>
      </c>
      <c r="AK103" s="9">
        <f t="shared" si="25"/>
        <v>73.43758718273763</v>
      </c>
      <c r="AL103" s="9">
        <v>0</v>
      </c>
      <c r="AM103" s="17">
        <f t="shared" si="23"/>
        <v>0</v>
      </c>
    </row>
    <row r="104" spans="1:39" s="3" customFormat="1" ht="17.399999999999999" x14ac:dyDescent="0.3">
      <c r="A104" s="8" t="s">
        <v>120</v>
      </c>
      <c r="B104" s="8" t="s">
        <v>539</v>
      </c>
      <c r="C104" s="9">
        <v>2954</v>
      </c>
      <c r="D104" s="9">
        <v>2810</v>
      </c>
      <c r="E104" s="10">
        <f t="shared" si="24"/>
        <v>-144</v>
      </c>
      <c r="F104" s="9">
        <v>0</v>
      </c>
      <c r="G104" s="11">
        <v>2.3236641221374046</v>
      </c>
      <c r="H104" s="9">
        <f t="shared" si="19"/>
        <v>1271.2680683311432</v>
      </c>
      <c r="I104" s="9">
        <f t="shared" si="20"/>
        <v>1209.2969776609723</v>
      </c>
      <c r="J104" s="10">
        <f t="shared" si="17"/>
        <v>-61.971090670170952</v>
      </c>
      <c r="K104" s="12">
        <f t="shared" si="18"/>
        <v>-4.8747461069736051</v>
      </c>
      <c r="L104" s="9">
        <v>1495</v>
      </c>
      <c r="M104" s="9">
        <v>1509</v>
      </c>
      <c r="N104" s="10">
        <f t="shared" si="27"/>
        <v>14</v>
      </c>
      <c r="O104" s="12">
        <f t="shared" si="28"/>
        <v>1.1012626171267321</v>
      </c>
      <c r="P104" s="9">
        <v>0</v>
      </c>
      <c r="Q104" s="9">
        <v>150</v>
      </c>
      <c r="R104" s="13">
        <v>0.10026737967914438</v>
      </c>
      <c r="S104" s="14">
        <v>3044</v>
      </c>
      <c r="T104" s="9">
        <v>-100.7030223390276</v>
      </c>
      <c r="U104" s="9">
        <v>22.666666666666668</v>
      </c>
      <c r="V104" s="9">
        <v>12</v>
      </c>
      <c r="W104" s="9">
        <v>261.36968900569428</v>
      </c>
      <c r="X104" s="13">
        <v>0.17320721604088421</v>
      </c>
      <c r="Y104" s="9">
        <v>0</v>
      </c>
      <c r="Z104" s="15">
        <v>4.84</v>
      </c>
      <c r="AA104" s="15">
        <v>5.27</v>
      </c>
      <c r="AB104" s="9">
        <v>89.143077863467283</v>
      </c>
      <c r="AC104" s="9">
        <v>0</v>
      </c>
      <c r="AD104" s="16">
        <f t="shared" si="21"/>
        <v>8.8842975206611552E-2</v>
      </c>
      <c r="AE104" s="9">
        <f t="shared" si="26"/>
        <v>0</v>
      </c>
      <c r="AF104" s="9">
        <v>21164.350863943029</v>
      </c>
      <c r="AG104" s="9">
        <v>102.92990371543547</v>
      </c>
      <c r="AH104" s="9">
        <v>3857.6399999999994</v>
      </c>
      <c r="AI104" s="9">
        <v>89.739169533848198</v>
      </c>
      <c r="AJ104" s="13">
        <f t="shared" si="22"/>
        <v>0.18227065052924099</v>
      </c>
      <c r="AK104" s="9">
        <f t="shared" si="25"/>
        <v>87.184740580293422</v>
      </c>
      <c r="AL104" s="9">
        <v>0</v>
      </c>
      <c r="AM104" s="17">
        <f t="shared" si="23"/>
        <v>0</v>
      </c>
    </row>
    <row r="105" spans="1:39" s="3" customFormat="1" ht="17.399999999999999" x14ac:dyDescent="0.3">
      <c r="A105" s="8" t="s">
        <v>121</v>
      </c>
      <c r="B105" s="8" t="s">
        <v>540</v>
      </c>
      <c r="C105" s="9">
        <v>5905</v>
      </c>
      <c r="D105" s="9">
        <v>5658</v>
      </c>
      <c r="E105" s="10">
        <f t="shared" si="24"/>
        <v>-247</v>
      </c>
      <c r="F105" s="9">
        <v>0</v>
      </c>
      <c r="G105" s="11">
        <v>1.9414694894146949</v>
      </c>
      <c r="H105" s="9">
        <f t="shared" si="19"/>
        <v>3041.5105837075048</v>
      </c>
      <c r="I105" s="9">
        <f t="shared" si="20"/>
        <v>2914.2873636946761</v>
      </c>
      <c r="J105" s="10">
        <f t="shared" si="17"/>
        <v>-127.22322001282873</v>
      </c>
      <c r="K105" s="12">
        <f t="shared" si="18"/>
        <v>-4.1828958509737513</v>
      </c>
      <c r="L105" s="9">
        <v>3637</v>
      </c>
      <c r="M105" s="9">
        <v>3657</v>
      </c>
      <c r="N105" s="10">
        <f t="shared" si="27"/>
        <v>20</v>
      </c>
      <c r="O105" s="12">
        <f t="shared" si="28"/>
        <v>0.65756798964087892</v>
      </c>
      <c r="P105" s="9">
        <v>0</v>
      </c>
      <c r="Q105" s="9">
        <v>397</v>
      </c>
      <c r="R105" s="13">
        <v>0.10752979414951246</v>
      </c>
      <c r="S105" s="14">
        <v>6236</v>
      </c>
      <c r="T105" s="9">
        <v>-297.71263630532394</v>
      </c>
      <c r="U105" s="9">
        <v>47</v>
      </c>
      <c r="V105" s="9">
        <v>95.333333333333329</v>
      </c>
      <c r="W105" s="9">
        <v>646.37930297199057</v>
      </c>
      <c r="X105" s="13">
        <v>0.17675124500191156</v>
      </c>
      <c r="Y105" s="9">
        <v>0</v>
      </c>
      <c r="Z105" s="15">
        <v>4.3</v>
      </c>
      <c r="AA105" s="15">
        <v>5</v>
      </c>
      <c r="AB105" s="9">
        <v>84.575975202530628</v>
      </c>
      <c r="AC105" s="9">
        <v>0</v>
      </c>
      <c r="AD105" s="16">
        <f t="shared" si="21"/>
        <v>0.16279069767441867</v>
      </c>
      <c r="AE105" s="9">
        <f t="shared" si="26"/>
        <v>1</v>
      </c>
      <c r="AF105" s="9">
        <v>19583.807744357229</v>
      </c>
      <c r="AG105" s="9">
        <v>95.243150071872435</v>
      </c>
      <c r="AH105" s="9">
        <v>3498.2999999999997</v>
      </c>
      <c r="AI105" s="9">
        <v>81.379946490668175</v>
      </c>
      <c r="AJ105" s="13">
        <f t="shared" si="22"/>
        <v>0.17863226833443463</v>
      </c>
      <c r="AK105" s="9">
        <f t="shared" si="25"/>
        <v>85.444408788723592</v>
      </c>
      <c r="AL105" s="9">
        <v>0</v>
      </c>
      <c r="AM105" s="17">
        <f t="shared" si="23"/>
        <v>1</v>
      </c>
    </row>
    <row r="106" spans="1:39" s="3" customFormat="1" ht="17.399999999999999" x14ac:dyDescent="0.3">
      <c r="A106" s="8" t="s">
        <v>122</v>
      </c>
      <c r="B106" s="8" t="s">
        <v>541</v>
      </c>
      <c r="C106" s="9">
        <v>3598</v>
      </c>
      <c r="D106" s="9">
        <v>3492</v>
      </c>
      <c r="E106" s="10">
        <f t="shared" si="24"/>
        <v>-106</v>
      </c>
      <c r="F106" s="9">
        <v>0</v>
      </c>
      <c r="G106" s="11">
        <v>2.315252074026803</v>
      </c>
      <c r="H106" s="9">
        <f t="shared" si="19"/>
        <v>1554.0424476295477</v>
      </c>
      <c r="I106" s="9">
        <f t="shared" si="20"/>
        <v>1508.2590959206173</v>
      </c>
      <c r="J106" s="10">
        <f t="shared" ref="J106:J169" si="30">(H106-I106)*(-1)</f>
        <v>-45.783351708930468</v>
      </c>
      <c r="K106" s="12">
        <f t="shared" ref="K106:K169" si="31">(100*J106)/H106</f>
        <v>-2.9460811561978835</v>
      </c>
      <c r="L106" s="9">
        <v>1809</v>
      </c>
      <c r="M106" s="9">
        <v>1831</v>
      </c>
      <c r="N106" s="10">
        <f t="shared" si="27"/>
        <v>22</v>
      </c>
      <c r="O106" s="12">
        <f t="shared" si="28"/>
        <v>1.4156627467645821</v>
      </c>
      <c r="P106" s="9">
        <v>0</v>
      </c>
      <c r="Q106" s="9">
        <v>184</v>
      </c>
      <c r="R106" s="13">
        <v>0.10233592880978866</v>
      </c>
      <c r="S106" s="14">
        <v>3628</v>
      </c>
      <c r="T106" s="9">
        <v>-58.740904079382574</v>
      </c>
      <c r="U106" s="9">
        <v>42.333333333333336</v>
      </c>
      <c r="V106" s="9">
        <v>1</v>
      </c>
      <c r="W106" s="9">
        <v>284.07423741271589</v>
      </c>
      <c r="X106" s="13">
        <v>0.15514704391737624</v>
      </c>
      <c r="Y106" s="9">
        <v>0</v>
      </c>
      <c r="Z106" s="15">
        <v>4.91</v>
      </c>
      <c r="AA106" s="15">
        <v>5</v>
      </c>
      <c r="AB106" s="9">
        <v>84.575975202530628</v>
      </c>
      <c r="AC106" s="9">
        <v>0</v>
      </c>
      <c r="AD106" s="16">
        <f t="shared" si="21"/>
        <v>1.8329938900203624E-2</v>
      </c>
      <c r="AE106" s="9">
        <f t="shared" si="26"/>
        <v>0</v>
      </c>
      <c r="AF106" s="9">
        <v>22440.111885210288</v>
      </c>
      <c r="AG106" s="9">
        <v>109.13439162659837</v>
      </c>
      <c r="AH106" s="9">
        <v>3450.8999999999996</v>
      </c>
      <c r="AI106" s="9">
        <v>80.277293926949326</v>
      </c>
      <c r="AJ106" s="13">
        <f t="shared" si="22"/>
        <v>0.15378265570388713</v>
      </c>
      <c r="AK106" s="9">
        <f t="shared" si="25"/>
        <v>73.558199876732559</v>
      </c>
      <c r="AL106" s="9">
        <v>0</v>
      </c>
      <c r="AM106" s="17">
        <f t="shared" si="23"/>
        <v>0</v>
      </c>
    </row>
    <row r="107" spans="1:39" s="3" customFormat="1" ht="17.399999999999999" x14ac:dyDescent="0.3">
      <c r="A107" s="8" t="s">
        <v>123</v>
      </c>
      <c r="B107" s="8" t="s">
        <v>542</v>
      </c>
      <c r="C107" s="9">
        <v>7672</v>
      </c>
      <c r="D107" s="9">
        <v>7410</v>
      </c>
      <c r="E107" s="10">
        <f t="shared" si="24"/>
        <v>-262</v>
      </c>
      <c r="F107" s="9">
        <v>0</v>
      </c>
      <c r="G107" s="11">
        <v>2.0230964467005075</v>
      </c>
      <c r="H107" s="9">
        <f t="shared" si="19"/>
        <v>3792.2067494668177</v>
      </c>
      <c r="I107" s="9">
        <f t="shared" si="20"/>
        <v>3662.7022958223561</v>
      </c>
      <c r="J107" s="10">
        <f t="shared" si="30"/>
        <v>-129.50445364446159</v>
      </c>
      <c r="K107" s="12">
        <f t="shared" si="31"/>
        <v>-3.4150156412930244</v>
      </c>
      <c r="L107" s="9">
        <v>4658</v>
      </c>
      <c r="M107" s="9">
        <v>4627</v>
      </c>
      <c r="N107" s="10">
        <f t="shared" si="27"/>
        <v>-31</v>
      </c>
      <c r="O107" s="12">
        <f t="shared" si="28"/>
        <v>-0.81746597820275979</v>
      </c>
      <c r="P107" s="9">
        <v>0</v>
      </c>
      <c r="Q107" s="9">
        <v>667</v>
      </c>
      <c r="R107" s="13">
        <v>0.14221748400852879</v>
      </c>
      <c r="S107" s="14">
        <v>7971</v>
      </c>
      <c r="T107" s="9">
        <v>-277.29770417764399</v>
      </c>
      <c r="U107" s="9">
        <v>57</v>
      </c>
      <c r="V107" s="9">
        <v>110.66666666666667</v>
      </c>
      <c r="W107" s="9">
        <v>890.63103751097731</v>
      </c>
      <c r="X107" s="13">
        <v>0.19248563594358706</v>
      </c>
      <c r="Y107" s="9">
        <v>0</v>
      </c>
      <c r="Z107" s="15">
        <v>4.5</v>
      </c>
      <c r="AA107" s="15">
        <v>4.9950000000000001</v>
      </c>
      <c r="AB107" s="9">
        <v>84.491399227328102</v>
      </c>
      <c r="AC107" s="9">
        <v>0</v>
      </c>
      <c r="AD107" s="16">
        <f t="shared" si="21"/>
        <v>0.1100000000000001</v>
      </c>
      <c r="AE107" s="9">
        <f t="shared" si="26"/>
        <v>0</v>
      </c>
      <c r="AF107" s="9">
        <v>18666.654898378962</v>
      </c>
      <c r="AG107" s="9">
        <v>90.78270360055113</v>
      </c>
      <c r="AH107" s="9">
        <v>3596.3999999999996</v>
      </c>
      <c r="AI107" s="9">
        <v>83.662018568744529</v>
      </c>
      <c r="AJ107" s="13">
        <f t="shared" si="22"/>
        <v>0.19266440717840216</v>
      </c>
      <c r="AK107" s="9">
        <f t="shared" si="25"/>
        <v>92.156341737586928</v>
      </c>
      <c r="AL107" s="9">
        <v>0</v>
      </c>
      <c r="AM107" s="17">
        <f t="shared" si="23"/>
        <v>0</v>
      </c>
    </row>
    <row r="108" spans="1:39" s="3" customFormat="1" ht="17.399999999999999" x14ac:dyDescent="0.3">
      <c r="A108" s="8" t="s">
        <v>124</v>
      </c>
      <c r="B108" s="8" t="s">
        <v>543</v>
      </c>
      <c r="C108" s="9">
        <v>1913</v>
      </c>
      <c r="D108" s="9">
        <v>1713</v>
      </c>
      <c r="E108" s="10">
        <f t="shared" si="24"/>
        <v>-200</v>
      </c>
      <c r="F108" s="9">
        <v>0</v>
      </c>
      <c r="G108" s="11">
        <v>2.415071770334928</v>
      </c>
      <c r="H108" s="9">
        <f t="shared" si="19"/>
        <v>792.10896483407635</v>
      </c>
      <c r="I108" s="9">
        <f t="shared" si="20"/>
        <v>709.29569093610701</v>
      </c>
      <c r="J108" s="10">
        <f t="shared" si="30"/>
        <v>-82.813273897969339</v>
      </c>
      <c r="K108" s="12">
        <f t="shared" si="31"/>
        <v>-10.454783063251442</v>
      </c>
      <c r="L108" s="9">
        <v>942</v>
      </c>
      <c r="M108" s="9">
        <v>944</v>
      </c>
      <c r="N108" s="10">
        <f t="shared" si="27"/>
        <v>2</v>
      </c>
      <c r="O108" s="12">
        <f t="shared" si="28"/>
        <v>0.2524905144103427</v>
      </c>
      <c r="P108" s="9">
        <v>0</v>
      </c>
      <c r="Q108" s="9">
        <v>86</v>
      </c>
      <c r="R108" s="13">
        <v>9.1005291005291006E-2</v>
      </c>
      <c r="S108" s="14">
        <v>2019</v>
      </c>
      <c r="T108" s="9">
        <v>-126.70430906389302</v>
      </c>
      <c r="U108" s="9">
        <v>5</v>
      </c>
      <c r="V108" s="9">
        <v>4</v>
      </c>
      <c r="W108" s="9">
        <v>213.70430906389302</v>
      </c>
      <c r="X108" s="13">
        <v>0.22638168333039516</v>
      </c>
      <c r="Y108" s="9">
        <v>0</v>
      </c>
      <c r="Z108" s="15">
        <v>4.82</v>
      </c>
      <c r="AA108" s="15">
        <v>5</v>
      </c>
      <c r="AB108" s="9">
        <v>84.575975202530628</v>
      </c>
      <c r="AC108" s="9">
        <v>0</v>
      </c>
      <c r="AD108" s="16">
        <f t="shared" si="21"/>
        <v>3.734439834024883E-2</v>
      </c>
      <c r="AE108" s="9">
        <f t="shared" si="26"/>
        <v>0</v>
      </c>
      <c r="AF108" s="9">
        <v>19273.782146195252</v>
      </c>
      <c r="AG108" s="9">
        <v>93.735383300603388</v>
      </c>
      <c r="AH108" s="9">
        <v>3570</v>
      </c>
      <c r="AI108" s="9">
        <v>83.047882963635317</v>
      </c>
      <c r="AJ108" s="13">
        <f t="shared" si="22"/>
        <v>0.18522571091241358</v>
      </c>
      <c r="AK108" s="9">
        <f t="shared" si="25"/>
        <v>88.598221972705915</v>
      </c>
      <c r="AL108" s="9">
        <v>0</v>
      </c>
      <c r="AM108" s="17">
        <f t="shared" si="23"/>
        <v>0</v>
      </c>
    </row>
    <row r="109" spans="1:39" s="3" customFormat="1" ht="17.399999999999999" x14ac:dyDescent="0.3">
      <c r="A109" s="8" t="s">
        <v>125</v>
      </c>
      <c r="B109" s="8" t="s">
        <v>544</v>
      </c>
      <c r="C109" s="9">
        <v>1773</v>
      </c>
      <c r="D109" s="9">
        <v>1669</v>
      </c>
      <c r="E109" s="10">
        <f t="shared" si="24"/>
        <v>-104</v>
      </c>
      <c r="F109" s="9">
        <v>0</v>
      </c>
      <c r="G109" s="11">
        <v>2.2428571428571429</v>
      </c>
      <c r="H109" s="9">
        <f t="shared" si="19"/>
        <v>790.50955414012742</v>
      </c>
      <c r="I109" s="9">
        <f t="shared" si="20"/>
        <v>744.14012738853501</v>
      </c>
      <c r="J109" s="10">
        <f t="shared" si="30"/>
        <v>-46.369426751592414</v>
      </c>
      <c r="K109" s="12">
        <f t="shared" si="31"/>
        <v>-5.8657642413987672</v>
      </c>
      <c r="L109" s="9">
        <v>932</v>
      </c>
      <c r="M109" s="9">
        <v>942</v>
      </c>
      <c r="N109" s="10">
        <f t="shared" si="27"/>
        <v>10</v>
      </c>
      <c r="O109" s="12">
        <f t="shared" si="28"/>
        <v>1.2650068487631938</v>
      </c>
      <c r="P109" s="9">
        <v>0</v>
      </c>
      <c r="Q109" s="9">
        <v>57</v>
      </c>
      <c r="R109" s="13">
        <v>6.1688311688311688E-2</v>
      </c>
      <c r="S109" s="14">
        <v>1884</v>
      </c>
      <c r="T109" s="9">
        <v>-95.859872611464965</v>
      </c>
      <c r="U109" s="9">
        <v>21.666666666666668</v>
      </c>
      <c r="V109" s="9">
        <v>0</v>
      </c>
      <c r="W109" s="9">
        <v>174.52653927813162</v>
      </c>
      <c r="X109" s="13">
        <v>0.18527233469016097</v>
      </c>
      <c r="Y109" s="9">
        <v>0</v>
      </c>
      <c r="Z109" s="15">
        <v>4.91</v>
      </c>
      <c r="AA109" s="15">
        <v>5.17</v>
      </c>
      <c r="AB109" s="9">
        <v>87.451558359416666</v>
      </c>
      <c r="AC109" s="9">
        <v>0</v>
      </c>
      <c r="AD109" s="16">
        <f t="shared" si="21"/>
        <v>5.2953156822810543E-2</v>
      </c>
      <c r="AE109" s="9">
        <f t="shared" si="26"/>
        <v>0</v>
      </c>
      <c r="AF109" s="9">
        <v>20446.835064097293</v>
      </c>
      <c r="AG109" s="9">
        <v>99.440364505506395</v>
      </c>
      <c r="AH109" s="9">
        <v>3573.5040000000004</v>
      </c>
      <c r="AI109" s="9">
        <v>83.129395507586182</v>
      </c>
      <c r="AJ109" s="13">
        <f t="shared" si="22"/>
        <v>0.17477052017085692</v>
      </c>
      <c r="AK109" s="9">
        <f t="shared" si="25"/>
        <v>83.597235308789521</v>
      </c>
      <c r="AL109" s="9">
        <v>0</v>
      </c>
      <c r="AM109" s="17">
        <f t="shared" si="23"/>
        <v>0</v>
      </c>
    </row>
    <row r="110" spans="1:39" s="3" customFormat="1" ht="17.399999999999999" x14ac:dyDescent="0.3">
      <c r="A110" s="8" t="s">
        <v>126</v>
      </c>
      <c r="B110" s="8" t="s">
        <v>545</v>
      </c>
      <c r="C110" s="9">
        <v>4842</v>
      </c>
      <c r="D110" s="9">
        <v>4623</v>
      </c>
      <c r="E110" s="10">
        <f t="shared" si="24"/>
        <v>-219</v>
      </c>
      <c r="F110" s="9">
        <v>0</v>
      </c>
      <c r="G110" s="11">
        <v>2.3525519848771266</v>
      </c>
      <c r="H110" s="9">
        <f t="shared" si="19"/>
        <v>2058.1904379268785</v>
      </c>
      <c r="I110" s="9">
        <f t="shared" si="20"/>
        <v>1965.1000401767778</v>
      </c>
      <c r="J110" s="10">
        <f t="shared" si="30"/>
        <v>-93.090397750100692</v>
      </c>
      <c r="K110" s="12">
        <f t="shared" si="31"/>
        <v>-4.5229244114002594</v>
      </c>
      <c r="L110" s="9">
        <v>2363</v>
      </c>
      <c r="M110" s="9">
        <v>2394</v>
      </c>
      <c r="N110" s="10">
        <f t="shared" si="27"/>
        <v>31</v>
      </c>
      <c r="O110" s="12">
        <f t="shared" si="28"/>
        <v>1.5061774376536745</v>
      </c>
      <c r="P110" s="9">
        <v>0</v>
      </c>
      <c r="Q110" s="9">
        <v>219</v>
      </c>
      <c r="R110" s="13">
        <v>9.279661016949152E-2</v>
      </c>
      <c r="S110" s="14">
        <v>4978</v>
      </c>
      <c r="T110" s="9">
        <v>-150.89995982322219</v>
      </c>
      <c r="U110" s="9">
        <v>51.666666666666664</v>
      </c>
      <c r="V110" s="9">
        <v>13.333333333333332</v>
      </c>
      <c r="W110" s="9">
        <v>408.23329315655553</v>
      </c>
      <c r="X110" s="13">
        <v>0.17052351426756707</v>
      </c>
      <c r="Y110" s="9">
        <v>0</v>
      </c>
      <c r="Z110" s="15">
        <v>4.91</v>
      </c>
      <c r="AA110" s="15">
        <v>5.17</v>
      </c>
      <c r="AB110" s="9">
        <v>87.451558359416666</v>
      </c>
      <c r="AC110" s="9">
        <v>0</v>
      </c>
      <c r="AD110" s="16">
        <f t="shared" si="21"/>
        <v>5.2953156822810543E-2</v>
      </c>
      <c r="AE110" s="9">
        <f t="shared" si="26"/>
        <v>0</v>
      </c>
      <c r="AF110" s="9">
        <v>19643.54367800201</v>
      </c>
      <c r="AG110" s="9">
        <v>95.533667552797596</v>
      </c>
      <c r="AH110" s="9">
        <v>3573.5040000000004</v>
      </c>
      <c r="AI110" s="9">
        <v>83.129395507586182</v>
      </c>
      <c r="AJ110" s="13">
        <f t="shared" si="22"/>
        <v>0.18191748182390427</v>
      </c>
      <c r="AK110" s="9">
        <f t="shared" si="25"/>
        <v>87.015810904196599</v>
      </c>
      <c r="AL110" s="9">
        <v>0</v>
      </c>
      <c r="AM110" s="17">
        <f t="shared" si="23"/>
        <v>0</v>
      </c>
    </row>
    <row r="111" spans="1:39" s="3" customFormat="1" ht="17.399999999999999" x14ac:dyDescent="0.3">
      <c r="A111" s="8" t="s">
        <v>127</v>
      </c>
      <c r="B111" s="8" t="s">
        <v>546</v>
      </c>
      <c r="C111" s="9">
        <v>2419</v>
      </c>
      <c r="D111" s="9">
        <v>2340</v>
      </c>
      <c r="E111" s="10">
        <f t="shared" si="24"/>
        <v>-79</v>
      </c>
      <c r="F111" s="9">
        <v>0</v>
      </c>
      <c r="G111" s="11">
        <v>2.1569817866435388</v>
      </c>
      <c r="H111" s="9">
        <f t="shared" si="19"/>
        <v>1121.4744672295938</v>
      </c>
      <c r="I111" s="9">
        <f t="shared" si="20"/>
        <v>1084.8492159227985</v>
      </c>
      <c r="J111" s="10">
        <f t="shared" si="30"/>
        <v>-36.625251306795235</v>
      </c>
      <c r="K111" s="12">
        <f t="shared" si="31"/>
        <v>-3.265812319140132</v>
      </c>
      <c r="L111" s="9">
        <v>1332</v>
      </c>
      <c r="M111" s="9">
        <v>1342</v>
      </c>
      <c r="N111" s="10">
        <f t="shared" si="27"/>
        <v>10</v>
      </c>
      <c r="O111" s="12">
        <f t="shared" si="28"/>
        <v>0.89168325202295939</v>
      </c>
      <c r="P111" s="9">
        <v>0</v>
      </c>
      <c r="Q111" s="9">
        <v>153</v>
      </c>
      <c r="R111" s="13">
        <v>0.11495116453794139</v>
      </c>
      <c r="S111" s="14">
        <v>2487</v>
      </c>
      <c r="T111" s="9">
        <v>-68.150784077201436</v>
      </c>
      <c r="U111" s="9">
        <v>26.666666666666668</v>
      </c>
      <c r="V111" s="9">
        <v>8.6666666666666679</v>
      </c>
      <c r="W111" s="9">
        <v>239.15078407720142</v>
      </c>
      <c r="X111" s="13">
        <v>0.17820475713651374</v>
      </c>
      <c r="Y111" s="9">
        <v>0</v>
      </c>
      <c r="Z111" s="15">
        <v>4.8</v>
      </c>
      <c r="AA111" s="15">
        <v>4.71</v>
      </c>
      <c r="AB111" s="9">
        <v>79.670568640783856</v>
      </c>
      <c r="AC111" s="9">
        <v>0</v>
      </c>
      <c r="AD111" s="16">
        <f t="shared" si="21"/>
        <v>-1.8749999999999933E-2</v>
      </c>
      <c r="AE111" s="9">
        <f t="shared" si="26"/>
        <v>0</v>
      </c>
      <c r="AF111" s="9">
        <v>21635.592087658337</v>
      </c>
      <c r="AG111" s="9">
        <v>105.22172046406047</v>
      </c>
      <c r="AH111" s="9">
        <v>4289.8680000000004</v>
      </c>
      <c r="AI111" s="9">
        <v>99.793965152225297</v>
      </c>
      <c r="AJ111" s="13">
        <f t="shared" si="22"/>
        <v>0.19827828065066377</v>
      </c>
      <c r="AK111" s="9">
        <f t="shared" si="25"/>
        <v>94.841601821470817</v>
      </c>
      <c r="AL111" s="9">
        <v>0</v>
      </c>
      <c r="AM111" s="17">
        <f t="shared" si="23"/>
        <v>0</v>
      </c>
    </row>
    <row r="112" spans="1:39" s="3" customFormat="1" ht="17.399999999999999" x14ac:dyDescent="0.3">
      <c r="A112" s="8" t="s">
        <v>128</v>
      </c>
      <c r="B112" s="8" t="s">
        <v>547</v>
      </c>
      <c r="C112" s="9">
        <v>9082</v>
      </c>
      <c r="D112" s="9">
        <v>8845</v>
      </c>
      <c r="E112" s="10">
        <f t="shared" si="24"/>
        <v>-237</v>
      </c>
      <c r="F112" s="9">
        <v>0</v>
      </c>
      <c r="G112" s="11">
        <v>2.0593667546174141</v>
      </c>
      <c r="H112" s="9">
        <f t="shared" si="19"/>
        <v>4410.0935297885972</v>
      </c>
      <c r="I112" s="9">
        <f t="shared" si="20"/>
        <v>4295.0096092248559</v>
      </c>
      <c r="J112" s="10">
        <f t="shared" si="30"/>
        <v>-115.08392056374123</v>
      </c>
      <c r="K112" s="12">
        <f t="shared" si="31"/>
        <v>-2.6095573662188953</v>
      </c>
      <c r="L112" s="9">
        <v>5270</v>
      </c>
      <c r="M112" s="9">
        <v>5262</v>
      </c>
      <c r="N112" s="10">
        <f t="shared" si="27"/>
        <v>-8</v>
      </c>
      <c r="O112" s="12">
        <f t="shared" si="28"/>
        <v>-0.18140204841377794</v>
      </c>
      <c r="P112" s="9">
        <v>0</v>
      </c>
      <c r="Q112" s="9">
        <v>632.5</v>
      </c>
      <c r="R112" s="13">
        <v>0.11921590801997926</v>
      </c>
      <c r="S112" s="14">
        <v>9366</v>
      </c>
      <c r="T112" s="9">
        <v>-252.99039077514416</v>
      </c>
      <c r="U112" s="9">
        <v>63.333333333333336</v>
      </c>
      <c r="V112" s="9">
        <v>117.66666666666667</v>
      </c>
      <c r="W112" s="9">
        <v>831.15705744181093</v>
      </c>
      <c r="X112" s="13">
        <v>0.15795459092394734</v>
      </c>
      <c r="Y112" s="9">
        <v>0</v>
      </c>
      <c r="Z112" s="15">
        <v>4.8</v>
      </c>
      <c r="AA112" s="15">
        <v>4.9000000000000004</v>
      </c>
      <c r="AB112" s="9">
        <v>82.884455698480025</v>
      </c>
      <c r="AC112" s="9">
        <v>0</v>
      </c>
      <c r="AD112" s="16">
        <f t="shared" si="21"/>
        <v>2.0833333333333481E-2</v>
      </c>
      <c r="AE112" s="9">
        <f t="shared" si="26"/>
        <v>0</v>
      </c>
      <c r="AF112" s="9">
        <v>19770.650113731826</v>
      </c>
      <c r="AG112" s="9">
        <v>96.151832186118398</v>
      </c>
      <c r="AH112" s="9">
        <v>3410.4000000000005</v>
      </c>
      <c r="AI112" s="9">
        <v>79.335154078202223</v>
      </c>
      <c r="AJ112" s="13">
        <f t="shared" si="22"/>
        <v>0.17249812122421238</v>
      </c>
      <c r="AK112" s="9">
        <f t="shared" si="25"/>
        <v>82.510288441134833</v>
      </c>
      <c r="AL112" s="9">
        <v>0</v>
      </c>
      <c r="AM112" s="17">
        <f t="shared" si="23"/>
        <v>0</v>
      </c>
    </row>
    <row r="113" spans="1:39" s="3" customFormat="1" ht="17.399999999999999" x14ac:dyDescent="0.3">
      <c r="A113" s="8" t="s">
        <v>129</v>
      </c>
      <c r="B113" s="8" t="s">
        <v>548</v>
      </c>
      <c r="C113" s="9">
        <v>1884</v>
      </c>
      <c r="D113" s="9">
        <v>1766</v>
      </c>
      <c r="E113" s="10">
        <f t="shared" si="24"/>
        <v>-118</v>
      </c>
      <c r="F113" s="9">
        <v>0</v>
      </c>
      <c r="G113" s="11">
        <v>2.1772428884026258</v>
      </c>
      <c r="H113" s="9">
        <f t="shared" si="19"/>
        <v>865.31457286432158</v>
      </c>
      <c r="I113" s="9">
        <f t="shared" si="20"/>
        <v>811.11758793969852</v>
      </c>
      <c r="J113" s="10">
        <f t="shared" si="30"/>
        <v>-54.196984924623052</v>
      </c>
      <c r="K113" s="12">
        <f t="shared" si="31"/>
        <v>-6.2632696390658102</v>
      </c>
      <c r="L113" s="9">
        <v>1027</v>
      </c>
      <c r="M113" s="9">
        <v>1033</v>
      </c>
      <c r="N113" s="10">
        <f t="shared" si="27"/>
        <v>6</v>
      </c>
      <c r="O113" s="12">
        <f t="shared" si="28"/>
        <v>0.69338945490529491</v>
      </c>
      <c r="P113" s="9">
        <v>0</v>
      </c>
      <c r="Q113" s="9">
        <v>79</v>
      </c>
      <c r="R113" s="13">
        <v>7.6699029126213597E-2</v>
      </c>
      <c r="S113" s="14">
        <v>1990</v>
      </c>
      <c r="T113" s="9">
        <v>-102.8824120603015</v>
      </c>
      <c r="U113" s="9">
        <v>14.666666666666666</v>
      </c>
      <c r="V113" s="9">
        <v>6</v>
      </c>
      <c r="W113" s="9">
        <v>190.54907872696816</v>
      </c>
      <c r="X113" s="13">
        <v>0.18446183807063712</v>
      </c>
      <c r="Y113" s="9">
        <v>0</v>
      </c>
      <c r="Z113" s="15">
        <v>4.91</v>
      </c>
      <c r="AA113" s="15">
        <v>5.17</v>
      </c>
      <c r="AB113" s="9">
        <v>87.451558359416666</v>
      </c>
      <c r="AC113" s="9">
        <v>0</v>
      </c>
      <c r="AD113" s="16">
        <f t="shared" si="21"/>
        <v>5.2953156822810543E-2</v>
      </c>
      <c r="AE113" s="9">
        <f t="shared" si="26"/>
        <v>0</v>
      </c>
      <c r="AF113" s="9">
        <v>21278.590611806954</v>
      </c>
      <c r="AG113" s="9">
        <v>103.48549298551046</v>
      </c>
      <c r="AH113" s="9">
        <v>3573.5040000000004</v>
      </c>
      <c r="AI113" s="9">
        <v>83.129395507586182</v>
      </c>
      <c r="AJ113" s="13">
        <f t="shared" si="22"/>
        <v>0.16793894225387057</v>
      </c>
      <c r="AK113" s="9">
        <f t="shared" si="25"/>
        <v>80.329515866755884</v>
      </c>
      <c r="AL113" s="9">
        <v>0</v>
      </c>
      <c r="AM113" s="17">
        <f t="shared" si="23"/>
        <v>0</v>
      </c>
    </row>
    <row r="114" spans="1:39" s="3" customFormat="1" ht="17.399999999999999" x14ac:dyDescent="0.3">
      <c r="A114" s="8" t="s">
        <v>130</v>
      </c>
      <c r="B114" s="8" t="s">
        <v>549</v>
      </c>
      <c r="C114" s="9">
        <v>2528</v>
      </c>
      <c r="D114" s="9">
        <v>2489</v>
      </c>
      <c r="E114" s="10">
        <f t="shared" si="24"/>
        <v>-39</v>
      </c>
      <c r="F114" s="9">
        <v>0</v>
      </c>
      <c r="G114" s="11">
        <v>2.15</v>
      </c>
      <c r="H114" s="9">
        <f t="shared" si="19"/>
        <v>1175.8139534883721</v>
      </c>
      <c r="I114" s="9">
        <f t="shared" si="20"/>
        <v>1157.6744186046512</v>
      </c>
      <c r="J114" s="10">
        <f t="shared" si="30"/>
        <v>-18.139534883720899</v>
      </c>
      <c r="K114" s="12">
        <f t="shared" si="31"/>
        <v>-1.5427215189873391</v>
      </c>
      <c r="L114" s="9">
        <v>1315</v>
      </c>
      <c r="M114" s="9">
        <v>1348</v>
      </c>
      <c r="N114" s="10">
        <f t="shared" si="27"/>
        <v>33</v>
      </c>
      <c r="O114" s="12">
        <f t="shared" si="28"/>
        <v>2.8065664556962022</v>
      </c>
      <c r="P114" s="9">
        <v>0</v>
      </c>
      <c r="Q114" s="9">
        <v>60</v>
      </c>
      <c r="R114" s="13">
        <v>4.6082949308755762E-2</v>
      </c>
      <c r="S114" s="14">
        <v>2623</v>
      </c>
      <c r="T114" s="9">
        <v>-62.325581395348841</v>
      </c>
      <c r="U114" s="9">
        <v>42.666666666666664</v>
      </c>
      <c r="V114" s="9">
        <v>1</v>
      </c>
      <c r="W114" s="9">
        <v>163.99224806201551</v>
      </c>
      <c r="X114" s="13">
        <v>0.12165597037241506</v>
      </c>
      <c r="Y114" s="9">
        <v>0</v>
      </c>
      <c r="Z114" s="15">
        <v>4.82</v>
      </c>
      <c r="AA114" s="15">
        <v>5</v>
      </c>
      <c r="AB114" s="9">
        <v>84.575975202530628</v>
      </c>
      <c r="AC114" s="9">
        <v>0</v>
      </c>
      <c r="AD114" s="16">
        <f t="shared" si="21"/>
        <v>3.734439834024883E-2</v>
      </c>
      <c r="AE114" s="9">
        <f t="shared" si="26"/>
        <v>0</v>
      </c>
      <c r="AF114" s="9">
        <v>24389.453490966927</v>
      </c>
      <c r="AG114" s="9">
        <v>118.61474588262499</v>
      </c>
      <c r="AH114" s="9">
        <v>3570</v>
      </c>
      <c r="AI114" s="9">
        <v>83.047882963635317</v>
      </c>
      <c r="AJ114" s="13">
        <f t="shared" si="22"/>
        <v>0.14637474354733754</v>
      </c>
      <c r="AK114" s="9">
        <f t="shared" si="25"/>
        <v>70.014804943236314</v>
      </c>
      <c r="AL114" s="9">
        <v>0</v>
      </c>
      <c r="AM114" s="17">
        <f t="shared" si="23"/>
        <v>0</v>
      </c>
    </row>
    <row r="115" spans="1:39" s="3" customFormat="1" ht="17.399999999999999" x14ac:dyDescent="0.3">
      <c r="A115" s="8" t="s">
        <v>131</v>
      </c>
      <c r="B115" s="8" t="s">
        <v>550</v>
      </c>
      <c r="C115" s="9">
        <v>737</v>
      </c>
      <c r="D115" s="9">
        <v>668</v>
      </c>
      <c r="E115" s="10">
        <f t="shared" si="24"/>
        <v>-69</v>
      </c>
      <c r="F115" s="9">
        <v>0</v>
      </c>
      <c r="G115" s="11">
        <v>2.2782608695652176</v>
      </c>
      <c r="H115" s="9">
        <f t="shared" si="19"/>
        <v>323.4923664122137</v>
      </c>
      <c r="I115" s="9">
        <f t="shared" si="20"/>
        <v>293.20610687022901</v>
      </c>
      <c r="J115" s="10">
        <f t="shared" si="30"/>
        <v>-30.286259541984691</v>
      </c>
      <c r="K115" s="12">
        <f t="shared" si="31"/>
        <v>-9.3622795115332309</v>
      </c>
      <c r="L115" s="9">
        <v>405</v>
      </c>
      <c r="M115" s="9">
        <v>408</v>
      </c>
      <c r="N115" s="10">
        <f t="shared" si="27"/>
        <v>3</v>
      </c>
      <c r="O115" s="12">
        <f t="shared" si="28"/>
        <v>0.92737891569818898</v>
      </c>
      <c r="P115" s="9">
        <v>0</v>
      </c>
      <c r="Q115" s="9">
        <v>40</v>
      </c>
      <c r="R115" s="13">
        <v>0.10075566750629723</v>
      </c>
      <c r="S115" s="14">
        <v>786</v>
      </c>
      <c r="T115" s="9">
        <v>-51.793893129770986</v>
      </c>
      <c r="U115" s="9">
        <v>5.666666666666667</v>
      </c>
      <c r="V115" s="9">
        <v>4</v>
      </c>
      <c r="W115" s="9">
        <v>93.460559796437664</v>
      </c>
      <c r="X115" s="13">
        <v>0.22906999950107271</v>
      </c>
      <c r="Y115" s="9">
        <v>0</v>
      </c>
      <c r="Z115" s="15">
        <v>4.91</v>
      </c>
      <c r="AA115" s="15">
        <v>5.17</v>
      </c>
      <c r="AB115" s="9">
        <v>87.451558359416666</v>
      </c>
      <c r="AC115" s="9">
        <v>0</v>
      </c>
      <c r="AD115" s="16">
        <f t="shared" si="21"/>
        <v>5.2953156822810543E-2</v>
      </c>
      <c r="AE115" s="9">
        <f t="shared" si="26"/>
        <v>0</v>
      </c>
      <c r="AF115" s="9">
        <v>20631.549416514525</v>
      </c>
      <c r="AG115" s="9">
        <v>100.33869730254747</v>
      </c>
      <c r="AH115" s="9">
        <v>3573.5040000000004</v>
      </c>
      <c r="AI115" s="9">
        <v>83.129395507586182</v>
      </c>
      <c r="AJ115" s="13">
        <f t="shared" si="22"/>
        <v>0.17320579893721355</v>
      </c>
      <c r="AK115" s="9">
        <f t="shared" si="25"/>
        <v>82.848788894407576</v>
      </c>
      <c r="AL115" s="9">
        <v>0</v>
      </c>
      <c r="AM115" s="17">
        <f t="shared" si="23"/>
        <v>0</v>
      </c>
    </row>
    <row r="116" spans="1:39" s="3" customFormat="1" ht="17.399999999999999" x14ac:dyDescent="0.3">
      <c r="A116" s="8" t="s">
        <v>132</v>
      </c>
      <c r="B116" s="8" t="s">
        <v>551</v>
      </c>
      <c r="C116" s="9">
        <v>1322</v>
      </c>
      <c r="D116" s="9">
        <v>1311</v>
      </c>
      <c r="E116" s="10">
        <f t="shared" si="24"/>
        <v>-11</v>
      </c>
      <c r="F116" s="9">
        <v>0</v>
      </c>
      <c r="G116" s="11">
        <v>2.2897822445561138</v>
      </c>
      <c r="H116" s="9">
        <f t="shared" si="19"/>
        <v>577.34747622531097</v>
      </c>
      <c r="I116" s="9">
        <f t="shared" si="20"/>
        <v>572.54352596927583</v>
      </c>
      <c r="J116" s="10">
        <f t="shared" si="30"/>
        <v>-4.8039502560351366</v>
      </c>
      <c r="K116" s="12">
        <f t="shared" si="31"/>
        <v>-0.83207261724659998</v>
      </c>
      <c r="L116" s="9">
        <v>695</v>
      </c>
      <c r="M116" s="9">
        <v>704</v>
      </c>
      <c r="N116" s="10">
        <f t="shared" si="27"/>
        <v>9</v>
      </c>
      <c r="O116" s="12">
        <f t="shared" si="28"/>
        <v>1.5588532678521196</v>
      </c>
      <c r="P116" s="9">
        <v>0</v>
      </c>
      <c r="Q116" s="9">
        <v>79</v>
      </c>
      <c r="R116" s="13">
        <v>0.11532846715328467</v>
      </c>
      <c r="S116" s="14">
        <v>1367</v>
      </c>
      <c r="T116" s="9">
        <v>-24.456474030724216</v>
      </c>
      <c r="U116" s="9">
        <v>17.666666666666668</v>
      </c>
      <c r="V116" s="9">
        <v>0</v>
      </c>
      <c r="W116" s="9">
        <v>121.12314069739089</v>
      </c>
      <c r="X116" s="13">
        <v>0.17204991576333933</v>
      </c>
      <c r="Y116" s="9">
        <v>0</v>
      </c>
      <c r="Z116" s="15">
        <v>4.7300000000000004</v>
      </c>
      <c r="AA116" s="15">
        <v>4.91</v>
      </c>
      <c r="AB116" s="9">
        <v>83.053607648885077</v>
      </c>
      <c r="AC116" s="9">
        <v>0</v>
      </c>
      <c r="AD116" s="16">
        <f t="shared" si="21"/>
        <v>3.8054968287526414E-2</v>
      </c>
      <c r="AE116" s="9">
        <f t="shared" si="26"/>
        <v>0</v>
      </c>
      <c r="AF116" s="9">
        <v>19620.11590846429</v>
      </c>
      <c r="AG116" s="9">
        <v>95.419729824289547</v>
      </c>
      <c r="AH116" s="9">
        <v>3535.2000000000003</v>
      </c>
      <c r="AI116" s="9">
        <v>82.238340575082233</v>
      </c>
      <c r="AJ116" s="13">
        <f t="shared" si="22"/>
        <v>0.18018242178043831</v>
      </c>
      <c r="AK116" s="9">
        <f t="shared" si="25"/>
        <v>86.185887055559519</v>
      </c>
      <c r="AL116" s="9">
        <v>0</v>
      </c>
      <c r="AM116" s="17">
        <f t="shared" si="23"/>
        <v>0</v>
      </c>
    </row>
    <row r="117" spans="1:39" s="3" customFormat="1" ht="17.399999999999999" x14ac:dyDescent="0.3">
      <c r="A117" s="8" t="s">
        <v>133</v>
      </c>
      <c r="B117" s="8" t="s">
        <v>552</v>
      </c>
      <c r="C117" s="9">
        <v>5078</v>
      </c>
      <c r="D117" s="9">
        <v>4841</v>
      </c>
      <c r="E117" s="10">
        <f t="shared" si="24"/>
        <v>-237</v>
      </c>
      <c r="F117" s="9">
        <v>0</v>
      </c>
      <c r="G117" s="11">
        <v>1.9873323397913563</v>
      </c>
      <c r="H117" s="9">
        <f t="shared" si="19"/>
        <v>2555.1841019872513</v>
      </c>
      <c r="I117" s="9">
        <f t="shared" si="20"/>
        <v>2435.9287589051369</v>
      </c>
      <c r="J117" s="10">
        <f t="shared" si="30"/>
        <v>-119.25534308211445</v>
      </c>
      <c r="K117" s="12">
        <f t="shared" si="31"/>
        <v>-4.6671918077983348</v>
      </c>
      <c r="L117" s="9">
        <v>3190</v>
      </c>
      <c r="M117" s="9">
        <v>3189</v>
      </c>
      <c r="N117" s="10">
        <f t="shared" si="27"/>
        <v>-1</v>
      </c>
      <c r="O117" s="12">
        <f t="shared" si="28"/>
        <v>-3.9136123272771883E-2</v>
      </c>
      <c r="P117" s="9">
        <v>0</v>
      </c>
      <c r="Q117" s="9">
        <v>441</v>
      </c>
      <c r="R117" s="13">
        <v>0.13695652173913042</v>
      </c>
      <c r="S117" s="14">
        <v>5334</v>
      </c>
      <c r="T117" s="9">
        <v>-248.07124109486313</v>
      </c>
      <c r="U117" s="9">
        <v>4</v>
      </c>
      <c r="V117" s="9">
        <v>31.666666666666668</v>
      </c>
      <c r="W117" s="9">
        <v>661.4045744281965</v>
      </c>
      <c r="X117" s="13">
        <v>0.20740187344879163</v>
      </c>
      <c r="Y117" s="9">
        <v>0</v>
      </c>
      <c r="Z117" s="15">
        <v>4.5</v>
      </c>
      <c r="AA117" s="15">
        <v>4.8899999999999997</v>
      </c>
      <c r="AB117" s="9">
        <v>82.715303748074959</v>
      </c>
      <c r="AC117" s="9">
        <v>0</v>
      </c>
      <c r="AD117" s="16">
        <f t="shared" si="21"/>
        <v>8.666666666666667E-2</v>
      </c>
      <c r="AE117" s="9">
        <f t="shared" si="26"/>
        <v>0</v>
      </c>
      <c r="AF117" s="9">
        <v>19548.210173707455</v>
      </c>
      <c r="AG117" s="9">
        <v>95.070026192806196</v>
      </c>
      <c r="AH117" s="9">
        <v>2938.4009999999998</v>
      </c>
      <c r="AI117" s="9">
        <v>68.35517712835545</v>
      </c>
      <c r="AJ117" s="13">
        <f t="shared" si="22"/>
        <v>0.15031560300861607</v>
      </c>
      <c r="AK117" s="9">
        <f t="shared" si="25"/>
        <v>71.899819391790359</v>
      </c>
      <c r="AL117" s="9">
        <v>0</v>
      </c>
      <c r="AM117" s="17">
        <f t="shared" si="23"/>
        <v>0</v>
      </c>
    </row>
    <row r="118" spans="1:39" s="3" customFormat="1" ht="17.399999999999999" x14ac:dyDescent="0.3">
      <c r="A118" s="8" t="s">
        <v>134</v>
      </c>
      <c r="B118" s="8" t="s">
        <v>553</v>
      </c>
      <c r="C118" s="9">
        <v>18893</v>
      </c>
      <c r="D118" s="9">
        <v>18048</v>
      </c>
      <c r="E118" s="10">
        <f t="shared" si="24"/>
        <v>-845</v>
      </c>
      <c r="F118" s="9">
        <v>0</v>
      </c>
      <c r="G118" s="11">
        <v>1.9941002949852507</v>
      </c>
      <c r="H118" s="9">
        <f t="shared" si="19"/>
        <v>9474.4482248520708</v>
      </c>
      <c r="I118" s="9">
        <f t="shared" si="20"/>
        <v>9050.6982248520708</v>
      </c>
      <c r="J118" s="10">
        <f t="shared" si="30"/>
        <v>-423.75</v>
      </c>
      <c r="K118" s="12">
        <f t="shared" si="31"/>
        <v>-4.472555973111735</v>
      </c>
      <c r="L118" s="9">
        <v>11467</v>
      </c>
      <c r="M118" s="9">
        <v>11565</v>
      </c>
      <c r="N118" s="10">
        <f t="shared" si="27"/>
        <v>98</v>
      </c>
      <c r="O118" s="12">
        <f t="shared" si="28"/>
        <v>1.0343610274099115</v>
      </c>
      <c r="P118" s="9">
        <v>0</v>
      </c>
      <c r="Q118" s="9">
        <v>1355</v>
      </c>
      <c r="R118" s="13">
        <v>0.1188075405523893</v>
      </c>
      <c r="S118" s="14">
        <v>19604</v>
      </c>
      <c r="T118" s="9">
        <v>-780.30177514792899</v>
      </c>
      <c r="U118" s="9">
        <v>194.66666666666666</v>
      </c>
      <c r="V118" s="9">
        <v>32.333333333333336</v>
      </c>
      <c r="W118" s="9">
        <v>2297.6351084812623</v>
      </c>
      <c r="X118" s="13">
        <v>0.19867143177529289</v>
      </c>
      <c r="Y118" s="9">
        <v>0</v>
      </c>
      <c r="Z118" s="15">
        <v>4.13</v>
      </c>
      <c r="AA118" s="15">
        <v>4.6850000000000005</v>
      </c>
      <c r="AB118" s="9">
        <v>79.247688764771212</v>
      </c>
      <c r="AC118" s="9">
        <v>0</v>
      </c>
      <c r="AD118" s="16">
        <f t="shared" si="21"/>
        <v>0.1343825665859566</v>
      </c>
      <c r="AE118" s="9">
        <f t="shared" si="26"/>
        <v>1</v>
      </c>
      <c r="AF118" s="9">
        <v>20462.809586184005</v>
      </c>
      <c r="AG118" s="9">
        <v>99.518054392186855</v>
      </c>
      <c r="AH118" s="9">
        <v>3766.7400000000007</v>
      </c>
      <c r="AI118" s="9">
        <v>87.62458898443802</v>
      </c>
      <c r="AJ118" s="13">
        <f t="shared" si="22"/>
        <v>0.18407736162209185</v>
      </c>
      <c r="AK118" s="9">
        <f t="shared" si="25"/>
        <v>88.048936968885712</v>
      </c>
      <c r="AL118" s="9">
        <v>0</v>
      </c>
      <c r="AM118" s="17">
        <f t="shared" si="23"/>
        <v>1</v>
      </c>
    </row>
    <row r="119" spans="1:39" s="3" customFormat="1" ht="17.399999999999999" x14ac:dyDescent="0.3">
      <c r="A119" s="8" t="s">
        <v>135</v>
      </c>
      <c r="B119" s="8" t="s">
        <v>554</v>
      </c>
      <c r="C119" s="9">
        <v>1941</v>
      </c>
      <c r="D119" s="9">
        <v>1807</v>
      </c>
      <c r="E119" s="10">
        <f t="shared" si="24"/>
        <v>-134</v>
      </c>
      <c r="F119" s="9">
        <v>0</v>
      </c>
      <c r="G119" s="11">
        <v>2.0692383778437189</v>
      </c>
      <c r="H119" s="9">
        <f t="shared" si="19"/>
        <v>938.02629063097527</v>
      </c>
      <c r="I119" s="9">
        <f t="shared" si="20"/>
        <v>873.26816443594657</v>
      </c>
      <c r="J119" s="10">
        <f t="shared" si="30"/>
        <v>-64.758126195028694</v>
      </c>
      <c r="K119" s="12">
        <f t="shared" si="31"/>
        <v>-6.9036579082946936</v>
      </c>
      <c r="L119" s="9">
        <v>1195</v>
      </c>
      <c r="M119" s="9">
        <v>1202</v>
      </c>
      <c r="N119" s="10">
        <f t="shared" si="27"/>
        <v>7</v>
      </c>
      <c r="O119" s="12">
        <f t="shared" si="28"/>
        <v>0.74624774059278887</v>
      </c>
      <c r="P119" s="9">
        <v>0</v>
      </c>
      <c r="Q119" s="9">
        <v>133</v>
      </c>
      <c r="R119" s="13">
        <v>0.11120401337792642</v>
      </c>
      <c r="S119" s="14">
        <v>2092</v>
      </c>
      <c r="T119" s="9">
        <v>-137.73183556405354</v>
      </c>
      <c r="U119" s="9">
        <v>14.666666666666666</v>
      </c>
      <c r="V119" s="9">
        <v>0</v>
      </c>
      <c r="W119" s="9">
        <v>285.39850223072023</v>
      </c>
      <c r="X119" s="13">
        <v>0.23743635792905177</v>
      </c>
      <c r="Y119" s="9">
        <v>0</v>
      </c>
      <c r="Z119" s="15">
        <v>4.5</v>
      </c>
      <c r="AA119" s="15">
        <v>5</v>
      </c>
      <c r="AB119" s="9">
        <v>84.575975202530628</v>
      </c>
      <c r="AC119" s="9">
        <v>0</v>
      </c>
      <c r="AD119" s="16">
        <f t="shared" si="21"/>
        <v>0.11111111111111116</v>
      </c>
      <c r="AE119" s="9">
        <f t="shared" si="26"/>
        <v>0</v>
      </c>
      <c r="AF119" s="9">
        <v>18431.452893025256</v>
      </c>
      <c r="AG119" s="9">
        <v>89.638831061281394</v>
      </c>
      <c r="AH119" s="9">
        <v>3600</v>
      </c>
      <c r="AI119" s="9">
        <v>83.745764333077616</v>
      </c>
      <c r="AJ119" s="13">
        <f t="shared" si="22"/>
        <v>0.19531829752619748</v>
      </c>
      <c r="AK119" s="9">
        <f t="shared" si="25"/>
        <v>93.425765755272977</v>
      </c>
      <c r="AL119" s="9">
        <v>0</v>
      </c>
      <c r="AM119" s="17">
        <f t="shared" si="23"/>
        <v>0</v>
      </c>
    </row>
    <row r="120" spans="1:39" s="3" customFormat="1" ht="17.399999999999999" x14ac:dyDescent="0.3">
      <c r="A120" s="8" t="s">
        <v>136</v>
      </c>
      <c r="B120" s="8" t="s">
        <v>555</v>
      </c>
      <c r="C120" s="9">
        <v>3692</v>
      </c>
      <c r="D120" s="9">
        <v>3638</v>
      </c>
      <c r="E120" s="10">
        <f t="shared" si="24"/>
        <v>-54</v>
      </c>
      <c r="F120" s="9">
        <v>0</v>
      </c>
      <c r="G120" s="11">
        <v>1.7879220161673799</v>
      </c>
      <c r="H120" s="9">
        <f t="shared" si="19"/>
        <v>2064.9670212765959</v>
      </c>
      <c r="I120" s="9">
        <f t="shared" si="20"/>
        <v>2034.7643617021276</v>
      </c>
      <c r="J120" s="10">
        <f t="shared" si="30"/>
        <v>-30.202659574468271</v>
      </c>
      <c r="K120" s="12">
        <f t="shared" si="31"/>
        <v>-1.4626218851571053</v>
      </c>
      <c r="L120" s="9">
        <v>2503</v>
      </c>
      <c r="M120" s="9">
        <v>2540</v>
      </c>
      <c r="N120" s="10">
        <f t="shared" si="27"/>
        <v>37</v>
      </c>
      <c r="O120" s="12">
        <f t="shared" si="28"/>
        <v>1.7917961700485658</v>
      </c>
      <c r="P120" s="9">
        <v>0</v>
      </c>
      <c r="Q120" s="9">
        <v>291</v>
      </c>
      <c r="R120" s="13">
        <v>0.11575178997613365</v>
      </c>
      <c r="S120" s="14">
        <v>3760</v>
      </c>
      <c r="T120" s="9">
        <v>-68.235638297872342</v>
      </c>
      <c r="U120" s="9">
        <v>45</v>
      </c>
      <c r="V120" s="9">
        <v>1</v>
      </c>
      <c r="W120" s="9">
        <v>403.23563829787236</v>
      </c>
      <c r="X120" s="13">
        <v>0.15875418830624896</v>
      </c>
      <c r="Y120" s="9">
        <v>0</v>
      </c>
      <c r="Z120" s="15">
        <v>5</v>
      </c>
      <c r="AA120" s="15">
        <v>5.6400000000000006</v>
      </c>
      <c r="AB120" s="9">
        <v>95.401700028454556</v>
      </c>
      <c r="AC120" s="9">
        <v>0</v>
      </c>
      <c r="AD120" s="16">
        <f t="shared" si="21"/>
        <v>0.12800000000000011</v>
      </c>
      <c r="AE120" s="9">
        <f t="shared" si="26"/>
        <v>0</v>
      </c>
      <c r="AF120" s="9">
        <v>20946.88828259402</v>
      </c>
      <c r="AG120" s="9">
        <v>101.87230442009883</v>
      </c>
      <c r="AH120" s="9">
        <v>4241.5056000000004</v>
      </c>
      <c r="AI120" s="9">
        <v>98.668924554174737</v>
      </c>
      <c r="AJ120" s="13">
        <f t="shared" si="22"/>
        <v>0.20248857695605854</v>
      </c>
      <c r="AK120" s="9">
        <f t="shared" si="25"/>
        <v>96.855494843118436</v>
      </c>
      <c r="AL120" s="9">
        <v>0</v>
      </c>
      <c r="AM120" s="17">
        <f t="shared" si="23"/>
        <v>0</v>
      </c>
    </row>
    <row r="121" spans="1:39" s="3" customFormat="1" ht="17.399999999999999" x14ac:dyDescent="0.3">
      <c r="A121" s="8" t="s">
        <v>137</v>
      </c>
      <c r="B121" s="8" t="s">
        <v>556</v>
      </c>
      <c r="C121" s="9">
        <v>971</v>
      </c>
      <c r="D121" s="9">
        <v>962</v>
      </c>
      <c r="E121" s="10">
        <f t="shared" si="24"/>
        <v>-9</v>
      </c>
      <c r="F121" s="9">
        <v>0</v>
      </c>
      <c r="G121" s="11">
        <v>2.1510204081632653</v>
      </c>
      <c r="H121" s="9">
        <f t="shared" si="19"/>
        <v>451.41366223908915</v>
      </c>
      <c r="I121" s="9">
        <f t="shared" si="20"/>
        <v>447.22960151802658</v>
      </c>
      <c r="J121" s="10">
        <f t="shared" si="30"/>
        <v>-4.1840607210625649</v>
      </c>
      <c r="K121" s="12">
        <f t="shared" si="31"/>
        <v>-0.92687950566425181</v>
      </c>
      <c r="L121" s="9">
        <v>571</v>
      </c>
      <c r="M121" s="9">
        <v>576</v>
      </c>
      <c r="N121" s="10">
        <f t="shared" si="27"/>
        <v>5</v>
      </c>
      <c r="O121" s="12">
        <f t="shared" si="28"/>
        <v>1.1076315181067278</v>
      </c>
      <c r="P121" s="9">
        <v>0</v>
      </c>
      <c r="Q121" s="9">
        <v>52</v>
      </c>
      <c r="R121" s="13">
        <v>9.187279151943463E-2</v>
      </c>
      <c r="S121" s="14">
        <v>1054</v>
      </c>
      <c r="T121" s="9">
        <v>-42.770398481973437</v>
      </c>
      <c r="U121" s="9">
        <v>9.6666666666666661</v>
      </c>
      <c r="V121" s="9">
        <v>0</v>
      </c>
      <c r="W121" s="9">
        <v>104.43706514864012</v>
      </c>
      <c r="X121" s="13">
        <v>0.18131434921638909</v>
      </c>
      <c r="Y121" s="9">
        <v>0</v>
      </c>
      <c r="Z121" s="15">
        <v>4.3</v>
      </c>
      <c r="AA121" s="15">
        <v>4.68</v>
      </c>
      <c r="AB121" s="9">
        <v>79.163112789568672</v>
      </c>
      <c r="AC121" s="9">
        <v>0</v>
      </c>
      <c r="AD121" s="16">
        <f t="shared" si="21"/>
        <v>8.8372093023255882E-2</v>
      </c>
      <c r="AE121" s="9">
        <f t="shared" si="26"/>
        <v>0</v>
      </c>
      <c r="AF121" s="9">
        <v>21861.164033008601</v>
      </c>
      <c r="AG121" s="9">
        <v>106.31875853364576</v>
      </c>
      <c r="AH121" s="9">
        <v>3594.24</v>
      </c>
      <c r="AI121" s="9">
        <v>83.611771110144701</v>
      </c>
      <c r="AJ121" s="13">
        <f t="shared" si="22"/>
        <v>0.16441210516388727</v>
      </c>
      <c r="AK121" s="9">
        <f t="shared" si="25"/>
        <v>78.642538968026798</v>
      </c>
      <c r="AL121" s="9">
        <v>0</v>
      </c>
      <c r="AM121" s="17">
        <f t="shared" si="23"/>
        <v>0</v>
      </c>
    </row>
    <row r="122" spans="1:39" s="3" customFormat="1" ht="17.399999999999999" x14ac:dyDescent="0.3">
      <c r="A122" s="8" t="s">
        <v>138</v>
      </c>
      <c r="B122" s="8" t="s">
        <v>557</v>
      </c>
      <c r="C122" s="9">
        <v>1184</v>
      </c>
      <c r="D122" s="9">
        <v>1131</v>
      </c>
      <c r="E122" s="10">
        <f t="shared" si="24"/>
        <v>-53</v>
      </c>
      <c r="F122" s="9">
        <v>0</v>
      </c>
      <c r="G122" s="11">
        <v>2.3609022556390977</v>
      </c>
      <c r="H122" s="9">
        <f t="shared" si="19"/>
        <v>501.50318471337579</v>
      </c>
      <c r="I122" s="9">
        <f t="shared" si="20"/>
        <v>479.05414012738856</v>
      </c>
      <c r="J122" s="10">
        <f t="shared" si="30"/>
        <v>-22.449044585987224</v>
      </c>
      <c r="K122" s="12">
        <f t="shared" si="31"/>
        <v>-4.4763513513513438</v>
      </c>
      <c r="L122" s="9">
        <v>578</v>
      </c>
      <c r="M122" s="9">
        <v>582</v>
      </c>
      <c r="N122" s="10">
        <f t="shared" si="27"/>
        <v>4</v>
      </c>
      <c r="O122" s="12">
        <f t="shared" si="28"/>
        <v>0.79760211339158704</v>
      </c>
      <c r="P122" s="9">
        <v>0</v>
      </c>
      <c r="Q122" s="9">
        <v>16</v>
      </c>
      <c r="R122" s="13">
        <v>2.8021015761821366E-2</v>
      </c>
      <c r="S122" s="14">
        <v>1256</v>
      </c>
      <c r="T122" s="9">
        <v>-52.945859872611464</v>
      </c>
      <c r="U122" s="9">
        <v>13.666666666666666</v>
      </c>
      <c r="V122" s="9">
        <v>51</v>
      </c>
      <c r="W122" s="9">
        <v>31.612526539278136</v>
      </c>
      <c r="X122" s="13">
        <v>5.4317055909412604E-2</v>
      </c>
      <c r="Y122" s="9">
        <v>0</v>
      </c>
      <c r="Z122" s="15">
        <v>4.3</v>
      </c>
      <c r="AA122" s="15">
        <v>4.68</v>
      </c>
      <c r="AB122" s="9">
        <v>79.163112789568672</v>
      </c>
      <c r="AC122" s="9">
        <v>0</v>
      </c>
      <c r="AD122" s="16">
        <f t="shared" si="21"/>
        <v>8.8372093023255882E-2</v>
      </c>
      <c r="AE122" s="9">
        <f t="shared" si="26"/>
        <v>0</v>
      </c>
      <c r="AF122" s="9">
        <v>20840.423508430431</v>
      </c>
      <c r="AG122" s="9">
        <v>101.35452766312712</v>
      </c>
      <c r="AH122" s="9">
        <v>3594.24</v>
      </c>
      <c r="AI122" s="9">
        <v>83.611771110144701</v>
      </c>
      <c r="AJ122" s="13">
        <f t="shared" si="22"/>
        <v>0.17246482532113835</v>
      </c>
      <c r="AK122" s="9">
        <f t="shared" si="25"/>
        <v>82.494362154245167</v>
      </c>
      <c r="AL122" s="9">
        <v>0</v>
      </c>
      <c r="AM122" s="17">
        <f t="shared" si="23"/>
        <v>0</v>
      </c>
    </row>
    <row r="123" spans="1:39" s="3" customFormat="1" ht="17.399999999999999" x14ac:dyDescent="0.3">
      <c r="A123" s="8" t="s">
        <v>139</v>
      </c>
      <c r="B123" s="8" t="s">
        <v>558</v>
      </c>
      <c r="C123" s="9">
        <v>1217</v>
      </c>
      <c r="D123" s="9">
        <v>1165</v>
      </c>
      <c r="E123" s="10">
        <f t="shared" si="24"/>
        <v>-52</v>
      </c>
      <c r="F123" s="9">
        <v>0</v>
      </c>
      <c r="G123" s="11">
        <v>2.285211267605634</v>
      </c>
      <c r="H123" s="9">
        <f t="shared" si="19"/>
        <v>532.55469953775037</v>
      </c>
      <c r="I123" s="9">
        <f t="shared" si="20"/>
        <v>509.79969183359009</v>
      </c>
      <c r="J123" s="10">
        <f t="shared" si="30"/>
        <v>-22.755007704160278</v>
      </c>
      <c r="K123" s="12">
        <f t="shared" si="31"/>
        <v>-4.2728019720624548</v>
      </c>
      <c r="L123" s="9">
        <v>644</v>
      </c>
      <c r="M123" s="9">
        <v>654</v>
      </c>
      <c r="N123" s="10">
        <f t="shared" si="27"/>
        <v>10</v>
      </c>
      <c r="O123" s="12">
        <f t="shared" si="28"/>
        <v>1.8777413866932078</v>
      </c>
      <c r="P123" s="9">
        <v>0</v>
      </c>
      <c r="Q123" s="9">
        <v>52</v>
      </c>
      <c r="R123" s="13">
        <v>8.1761006289308172E-2</v>
      </c>
      <c r="S123" s="14">
        <v>1298</v>
      </c>
      <c r="T123" s="9">
        <v>-58.200308166409854</v>
      </c>
      <c r="U123" s="9">
        <v>15.333333333333334</v>
      </c>
      <c r="V123" s="9">
        <v>0</v>
      </c>
      <c r="W123" s="9">
        <v>125.53364149974318</v>
      </c>
      <c r="X123" s="13">
        <v>0.19194746406688559</v>
      </c>
      <c r="Y123" s="9">
        <v>0</v>
      </c>
      <c r="Z123" s="15">
        <v>4.3</v>
      </c>
      <c r="AA123" s="15">
        <v>4.68</v>
      </c>
      <c r="AB123" s="9">
        <v>79.163112789568672</v>
      </c>
      <c r="AC123" s="9">
        <v>0</v>
      </c>
      <c r="AD123" s="16">
        <f t="shared" si="21"/>
        <v>8.8372093023255882E-2</v>
      </c>
      <c r="AE123" s="9">
        <f t="shared" si="26"/>
        <v>0</v>
      </c>
      <c r="AF123" s="9">
        <v>19523.59374114867</v>
      </c>
      <c r="AG123" s="9">
        <v>94.950307565507785</v>
      </c>
      <c r="AH123" s="9">
        <v>3594.24</v>
      </c>
      <c r="AI123" s="9">
        <v>83.611771110144701</v>
      </c>
      <c r="AJ123" s="13">
        <f t="shared" si="22"/>
        <v>0.18409725420707984</v>
      </c>
      <c r="AK123" s="9">
        <f t="shared" si="25"/>
        <v>88.058452103969813</v>
      </c>
      <c r="AL123" s="9">
        <v>0</v>
      </c>
      <c r="AM123" s="17">
        <f t="shared" si="23"/>
        <v>0</v>
      </c>
    </row>
    <row r="124" spans="1:39" s="3" customFormat="1" ht="17.399999999999999" x14ac:dyDescent="0.3">
      <c r="A124" s="8" t="s">
        <v>140</v>
      </c>
      <c r="B124" s="8" t="s">
        <v>559</v>
      </c>
      <c r="C124" s="9">
        <v>2578</v>
      </c>
      <c r="D124" s="9">
        <v>2529</v>
      </c>
      <c r="E124" s="10">
        <f t="shared" si="24"/>
        <v>-49</v>
      </c>
      <c r="F124" s="9">
        <v>0</v>
      </c>
      <c r="G124" s="11">
        <v>2.0945236309077271</v>
      </c>
      <c r="H124" s="9">
        <f t="shared" si="19"/>
        <v>1230.8287965616046</v>
      </c>
      <c r="I124" s="9">
        <f t="shared" si="20"/>
        <v>1207.4344555873924</v>
      </c>
      <c r="J124" s="10">
        <f t="shared" si="30"/>
        <v>-23.394340974212128</v>
      </c>
      <c r="K124" s="12">
        <f t="shared" si="31"/>
        <v>-1.9006982156710703</v>
      </c>
      <c r="L124" s="9">
        <v>1545</v>
      </c>
      <c r="M124" s="9">
        <v>1558</v>
      </c>
      <c r="N124" s="10">
        <f t="shared" si="27"/>
        <v>13</v>
      </c>
      <c r="O124" s="12">
        <f t="shared" si="28"/>
        <v>1.0561988829247653</v>
      </c>
      <c r="P124" s="9">
        <v>0</v>
      </c>
      <c r="Q124" s="9">
        <v>225</v>
      </c>
      <c r="R124" s="13">
        <v>0.13983840894965818</v>
      </c>
      <c r="S124" s="14">
        <v>2792</v>
      </c>
      <c r="T124" s="9">
        <v>-125.56554441260744</v>
      </c>
      <c r="U124" s="9">
        <v>17.333333333333332</v>
      </c>
      <c r="V124" s="9">
        <v>74.666666666666671</v>
      </c>
      <c r="W124" s="9">
        <v>293.23221107927407</v>
      </c>
      <c r="X124" s="13">
        <v>0.18821066179670992</v>
      </c>
      <c r="Y124" s="9">
        <v>0</v>
      </c>
      <c r="Z124" s="15">
        <v>4.2699999999999996</v>
      </c>
      <c r="AA124" s="15">
        <v>4.6100000000000003</v>
      </c>
      <c r="AB124" s="9">
        <v>77.979049136733252</v>
      </c>
      <c r="AC124" s="9">
        <v>0</v>
      </c>
      <c r="AD124" s="16">
        <f t="shared" si="21"/>
        <v>7.9625292740046927E-2</v>
      </c>
      <c r="AE124" s="9">
        <f t="shared" si="26"/>
        <v>0</v>
      </c>
      <c r="AF124" s="9">
        <v>21569.938121169405</v>
      </c>
      <c r="AG124" s="9">
        <v>104.90242144597647</v>
      </c>
      <c r="AH124" s="9">
        <v>3617.3748000000001</v>
      </c>
      <c r="AI124" s="9">
        <v>84.149949307003837</v>
      </c>
      <c r="AJ124" s="13">
        <f t="shared" si="22"/>
        <v>0.16770445884820581</v>
      </c>
      <c r="AK124" s="9">
        <f t="shared" si="25"/>
        <v>80.217356422358748</v>
      </c>
      <c r="AL124" s="9">
        <v>0</v>
      </c>
      <c r="AM124" s="17">
        <f t="shared" si="23"/>
        <v>0</v>
      </c>
    </row>
    <row r="125" spans="1:39" s="3" customFormat="1" ht="17.399999999999999" x14ac:dyDescent="0.3">
      <c r="A125" s="8" t="s">
        <v>141</v>
      </c>
      <c r="B125" s="8" t="s">
        <v>560</v>
      </c>
      <c r="C125" s="9">
        <v>4188</v>
      </c>
      <c r="D125" s="9">
        <v>3828</v>
      </c>
      <c r="E125" s="10">
        <f t="shared" si="24"/>
        <v>-360</v>
      </c>
      <c r="F125" s="9">
        <v>0</v>
      </c>
      <c r="G125" s="11">
        <v>1.9848888888888889</v>
      </c>
      <c r="H125" s="9">
        <f t="shared" si="19"/>
        <v>2109.9417823555755</v>
      </c>
      <c r="I125" s="9">
        <f t="shared" si="20"/>
        <v>1928.5714285714284</v>
      </c>
      <c r="J125" s="10">
        <f t="shared" si="30"/>
        <v>-181.37035378414703</v>
      </c>
      <c r="K125" s="12">
        <f t="shared" si="31"/>
        <v>-8.5959885386819543</v>
      </c>
      <c r="L125" s="9">
        <v>2691</v>
      </c>
      <c r="M125" s="9">
        <v>2603</v>
      </c>
      <c r="N125" s="10">
        <f t="shared" si="27"/>
        <v>-88</v>
      </c>
      <c r="O125" s="12">
        <f t="shared" si="28"/>
        <v>-4.170731189642364</v>
      </c>
      <c r="P125" s="9">
        <v>0</v>
      </c>
      <c r="Q125" s="9">
        <v>416</v>
      </c>
      <c r="R125" s="13">
        <v>0.15165876777251186</v>
      </c>
      <c r="S125" s="14">
        <v>4466</v>
      </c>
      <c r="T125" s="9">
        <v>-321.42857142857144</v>
      </c>
      <c r="U125" s="9">
        <v>16.666666666666668</v>
      </c>
      <c r="V125" s="9">
        <v>145</v>
      </c>
      <c r="W125" s="9">
        <v>609.09523809523807</v>
      </c>
      <c r="X125" s="13">
        <v>0.23399740226478605</v>
      </c>
      <c r="Y125" s="9">
        <v>0</v>
      </c>
      <c r="Z125" s="15">
        <v>4.17</v>
      </c>
      <c r="AA125" s="15">
        <v>4.1399999999999997</v>
      </c>
      <c r="AB125" s="9">
        <v>70.028907467695362</v>
      </c>
      <c r="AC125" s="9">
        <v>0</v>
      </c>
      <c r="AD125" s="16">
        <f t="shared" si="21"/>
        <v>-7.1942446043166131E-3</v>
      </c>
      <c r="AE125" s="9">
        <f t="shared" si="26"/>
        <v>0</v>
      </c>
      <c r="AF125" s="9">
        <v>19357.645597210783</v>
      </c>
      <c r="AG125" s="9">
        <v>94.143241637188567</v>
      </c>
      <c r="AH125" s="9">
        <v>3427.9199999999996</v>
      </c>
      <c r="AI125" s="9">
        <v>79.742716797956504</v>
      </c>
      <c r="AJ125" s="13">
        <f t="shared" si="22"/>
        <v>0.1770835189013856</v>
      </c>
      <c r="AK125" s="9">
        <f t="shared" si="25"/>
        <v>84.703602097398402</v>
      </c>
      <c r="AL125" s="9">
        <v>0</v>
      </c>
      <c r="AM125" s="17">
        <f t="shared" si="23"/>
        <v>0</v>
      </c>
    </row>
    <row r="126" spans="1:39" s="3" customFormat="1" ht="17.399999999999999" x14ac:dyDescent="0.3">
      <c r="A126" s="8" t="s">
        <v>142</v>
      </c>
      <c r="B126" s="8" t="s">
        <v>561</v>
      </c>
      <c r="C126" s="9">
        <v>8300</v>
      </c>
      <c r="D126" s="9">
        <v>7888</v>
      </c>
      <c r="E126" s="10">
        <f t="shared" si="24"/>
        <v>-412</v>
      </c>
      <c r="F126" s="9">
        <v>0</v>
      </c>
      <c r="G126" s="11">
        <v>1.9552542372881356</v>
      </c>
      <c r="H126" s="9">
        <f t="shared" si="19"/>
        <v>4244.9722607489593</v>
      </c>
      <c r="I126" s="9">
        <f t="shared" si="20"/>
        <v>4034.257975034674</v>
      </c>
      <c r="J126" s="10">
        <f t="shared" si="30"/>
        <v>-210.71428571428532</v>
      </c>
      <c r="K126" s="12">
        <f t="shared" si="31"/>
        <v>-4.9638554216867385</v>
      </c>
      <c r="L126" s="9">
        <v>5614</v>
      </c>
      <c r="M126" s="9">
        <v>5634</v>
      </c>
      <c r="N126" s="10">
        <f t="shared" si="27"/>
        <v>20</v>
      </c>
      <c r="O126" s="12">
        <f t="shared" si="28"/>
        <v>0.47114559934653877</v>
      </c>
      <c r="P126" s="9">
        <v>0</v>
      </c>
      <c r="Q126" s="9">
        <v>881</v>
      </c>
      <c r="R126" s="13">
        <v>0.15980409940141485</v>
      </c>
      <c r="S126" s="14">
        <v>8652</v>
      </c>
      <c r="T126" s="9">
        <v>-390.74202496532592</v>
      </c>
      <c r="U126" s="9">
        <v>146</v>
      </c>
      <c r="V126" s="9">
        <v>35.333333333333336</v>
      </c>
      <c r="W126" s="9">
        <v>1382.4086916319927</v>
      </c>
      <c r="X126" s="13">
        <v>0.24536895485125892</v>
      </c>
      <c r="Y126" s="9">
        <v>0</v>
      </c>
      <c r="Z126" s="15">
        <v>4.29</v>
      </c>
      <c r="AA126" s="15">
        <v>4.49</v>
      </c>
      <c r="AB126" s="9">
        <v>75.949225731872502</v>
      </c>
      <c r="AC126" s="9">
        <v>0</v>
      </c>
      <c r="AD126" s="16">
        <f t="shared" si="21"/>
        <v>4.6620046620046596E-2</v>
      </c>
      <c r="AE126" s="9">
        <f t="shared" si="26"/>
        <v>0</v>
      </c>
      <c r="AF126" s="9">
        <v>19689.199644571334</v>
      </c>
      <c r="AG126" s="9">
        <v>95.755709054246225</v>
      </c>
      <c r="AH126" s="9">
        <v>3356.7239999999997</v>
      </c>
      <c r="AI126" s="9">
        <v>78.086504731996015</v>
      </c>
      <c r="AJ126" s="13">
        <f t="shared" si="22"/>
        <v>0.17048554845272793</v>
      </c>
      <c r="AK126" s="9">
        <f t="shared" si="25"/>
        <v>81.547623116402903</v>
      </c>
      <c r="AL126" s="9">
        <v>0</v>
      </c>
      <c r="AM126" s="17">
        <f t="shared" si="23"/>
        <v>0</v>
      </c>
    </row>
    <row r="127" spans="1:39" s="3" customFormat="1" ht="17.399999999999999" x14ac:dyDescent="0.3">
      <c r="A127" s="8" t="s">
        <v>143</v>
      </c>
      <c r="B127" s="8" t="s">
        <v>562</v>
      </c>
      <c r="C127" s="9">
        <v>1766</v>
      </c>
      <c r="D127" s="9">
        <v>1645</v>
      </c>
      <c r="E127" s="10">
        <f t="shared" si="24"/>
        <v>-121</v>
      </c>
      <c r="F127" s="9">
        <v>0</v>
      </c>
      <c r="G127" s="11">
        <v>2.3802631578947366</v>
      </c>
      <c r="H127" s="9">
        <f t="shared" si="19"/>
        <v>741.93477059148711</v>
      </c>
      <c r="I127" s="9">
        <f t="shared" si="20"/>
        <v>691.10005527915985</v>
      </c>
      <c r="J127" s="10">
        <f t="shared" si="30"/>
        <v>-50.834715312327262</v>
      </c>
      <c r="K127" s="12">
        <f t="shared" si="31"/>
        <v>-6.8516421291053229</v>
      </c>
      <c r="L127" s="9">
        <v>871</v>
      </c>
      <c r="M127" s="9">
        <v>897</v>
      </c>
      <c r="N127" s="10">
        <f t="shared" si="27"/>
        <v>26</v>
      </c>
      <c r="O127" s="12">
        <f t="shared" si="28"/>
        <v>3.5043511950885136</v>
      </c>
      <c r="P127" s="9">
        <v>0</v>
      </c>
      <c r="Q127" s="9">
        <v>71</v>
      </c>
      <c r="R127" s="13">
        <v>8.2750582750582752E-2</v>
      </c>
      <c r="S127" s="14">
        <v>1809</v>
      </c>
      <c r="T127" s="9">
        <v>-68.899944720840253</v>
      </c>
      <c r="U127" s="9">
        <v>35.333333333333336</v>
      </c>
      <c r="V127" s="9">
        <v>0</v>
      </c>
      <c r="W127" s="9">
        <v>175.23327805417361</v>
      </c>
      <c r="X127" s="13">
        <v>0.19535482503252352</v>
      </c>
      <c r="Y127" s="9">
        <v>0</v>
      </c>
      <c r="Z127" s="15">
        <v>4.2699999999999996</v>
      </c>
      <c r="AA127" s="15">
        <v>4.6100000000000003</v>
      </c>
      <c r="AB127" s="9">
        <v>77.979049136733252</v>
      </c>
      <c r="AC127" s="9">
        <v>0</v>
      </c>
      <c r="AD127" s="16">
        <f t="shared" si="21"/>
        <v>7.9625292740046927E-2</v>
      </c>
      <c r="AE127" s="9">
        <f t="shared" si="26"/>
        <v>0</v>
      </c>
      <c r="AF127" s="9">
        <v>21555.39279750975</v>
      </c>
      <c r="AG127" s="9">
        <v>104.83168226888463</v>
      </c>
      <c r="AH127" s="9">
        <v>3617.3748000000001</v>
      </c>
      <c r="AI127" s="9">
        <v>84.149949307003837</v>
      </c>
      <c r="AJ127" s="13">
        <f t="shared" si="22"/>
        <v>0.16781762382998225</v>
      </c>
      <c r="AK127" s="9">
        <f t="shared" si="25"/>
        <v>80.271486144013352</v>
      </c>
      <c r="AL127" s="9">
        <v>0</v>
      </c>
      <c r="AM127" s="17">
        <f t="shared" si="23"/>
        <v>0</v>
      </c>
    </row>
    <row r="128" spans="1:39" s="3" customFormat="1" ht="17.399999999999999" x14ac:dyDescent="0.3">
      <c r="A128" s="8" t="s">
        <v>144</v>
      </c>
      <c r="B128" s="8" t="s">
        <v>563</v>
      </c>
      <c r="C128" s="9">
        <v>2039</v>
      </c>
      <c r="D128" s="9">
        <v>1948</v>
      </c>
      <c r="E128" s="10">
        <f t="shared" si="24"/>
        <v>-91</v>
      </c>
      <c r="F128" s="9">
        <v>0</v>
      </c>
      <c r="G128" s="11">
        <v>2.2689511941848393</v>
      </c>
      <c r="H128" s="9">
        <f t="shared" si="19"/>
        <v>898.65308924485112</v>
      </c>
      <c r="I128" s="9">
        <f t="shared" si="20"/>
        <v>858.54645308924478</v>
      </c>
      <c r="J128" s="10">
        <f t="shared" si="30"/>
        <v>-40.106636155606338</v>
      </c>
      <c r="K128" s="12">
        <f t="shared" si="31"/>
        <v>-4.46297204512015</v>
      </c>
      <c r="L128" s="9">
        <v>1036</v>
      </c>
      <c r="M128" s="9">
        <v>1046</v>
      </c>
      <c r="N128" s="10">
        <f t="shared" si="27"/>
        <v>10</v>
      </c>
      <c r="O128" s="12">
        <f t="shared" si="28"/>
        <v>1.1127764561965863</v>
      </c>
      <c r="P128" s="9">
        <v>0</v>
      </c>
      <c r="Q128" s="9">
        <v>57</v>
      </c>
      <c r="R128" s="13">
        <v>5.4702495201535507E-2</v>
      </c>
      <c r="S128" s="14">
        <v>2185</v>
      </c>
      <c r="T128" s="9">
        <v>-104.45354691075514</v>
      </c>
      <c r="U128" s="9">
        <v>18.333333333333332</v>
      </c>
      <c r="V128" s="9">
        <v>5</v>
      </c>
      <c r="W128" s="9">
        <v>174.78688024408848</v>
      </c>
      <c r="X128" s="13">
        <v>0.16710026791977867</v>
      </c>
      <c r="Y128" s="9">
        <v>0</v>
      </c>
      <c r="Z128" s="15">
        <v>4.2699999999999996</v>
      </c>
      <c r="AA128" s="15">
        <v>4.665</v>
      </c>
      <c r="AB128" s="9">
        <v>78.90938486396108</v>
      </c>
      <c r="AC128" s="9">
        <v>0</v>
      </c>
      <c r="AD128" s="16">
        <f t="shared" si="21"/>
        <v>9.2505854800936982E-2</v>
      </c>
      <c r="AE128" s="9">
        <f t="shared" si="26"/>
        <v>0</v>
      </c>
      <c r="AF128" s="9">
        <v>25176.578137591481</v>
      </c>
      <c r="AG128" s="9">
        <v>122.44281812589612</v>
      </c>
      <c r="AH128" s="9">
        <v>3414.7799999999997</v>
      </c>
      <c r="AI128" s="9">
        <v>79.437044758140772</v>
      </c>
      <c r="AJ128" s="13">
        <f t="shared" si="22"/>
        <v>0.13563320564605827</v>
      </c>
      <c r="AK128" s="9">
        <f t="shared" si="25"/>
        <v>64.876851067298489</v>
      </c>
      <c r="AL128" s="9">
        <v>0</v>
      </c>
      <c r="AM128" s="17">
        <f t="shared" si="23"/>
        <v>0</v>
      </c>
    </row>
    <row r="129" spans="1:39" s="3" customFormat="1" ht="17.399999999999999" x14ac:dyDescent="0.3">
      <c r="A129" s="8" t="s">
        <v>145</v>
      </c>
      <c r="B129" s="8" t="s">
        <v>564</v>
      </c>
      <c r="C129" s="9">
        <v>8783</v>
      </c>
      <c r="D129" s="9">
        <v>8035</v>
      </c>
      <c r="E129" s="10">
        <f t="shared" si="24"/>
        <v>-748</v>
      </c>
      <c r="F129" s="9">
        <v>0</v>
      </c>
      <c r="G129" s="11">
        <v>1.9680431624818426</v>
      </c>
      <c r="H129" s="9">
        <f t="shared" si="19"/>
        <v>4462.8086250527203</v>
      </c>
      <c r="I129" s="9">
        <f t="shared" si="20"/>
        <v>4082.7356600590469</v>
      </c>
      <c r="J129" s="10">
        <f t="shared" si="30"/>
        <v>-380.07296499367339</v>
      </c>
      <c r="K129" s="12">
        <f t="shared" si="31"/>
        <v>-8.5164522372765532</v>
      </c>
      <c r="L129" s="9">
        <v>5787</v>
      </c>
      <c r="M129" s="9">
        <v>5744</v>
      </c>
      <c r="N129" s="10">
        <f t="shared" si="27"/>
        <v>-43</v>
      </c>
      <c r="O129" s="12">
        <f t="shared" si="28"/>
        <v>-0.96351879752612135</v>
      </c>
      <c r="P129" s="9">
        <v>0</v>
      </c>
      <c r="Q129" s="9">
        <v>800</v>
      </c>
      <c r="R129" s="13">
        <v>0.13642564802182811</v>
      </c>
      <c r="S129" s="14">
        <v>9386</v>
      </c>
      <c r="T129" s="9">
        <v>-686.46868409953606</v>
      </c>
      <c r="U129" s="9">
        <v>73.333333333333329</v>
      </c>
      <c r="V129" s="9">
        <v>161</v>
      </c>
      <c r="W129" s="9">
        <v>1398.8020174328692</v>
      </c>
      <c r="X129" s="13">
        <v>0.24352402810460816</v>
      </c>
      <c r="Y129" s="9">
        <v>0</v>
      </c>
      <c r="Z129" s="15">
        <v>4.5</v>
      </c>
      <c r="AA129" s="15">
        <v>4.4800000000000004</v>
      </c>
      <c r="AB129" s="9">
        <v>75.780073781467451</v>
      </c>
      <c r="AC129" s="9">
        <v>0</v>
      </c>
      <c r="AD129" s="16">
        <f t="shared" si="21"/>
        <v>-4.444444444444362E-3</v>
      </c>
      <c r="AE129" s="9">
        <f t="shared" si="26"/>
        <v>0</v>
      </c>
      <c r="AF129" s="9">
        <v>19859.199322465487</v>
      </c>
      <c r="AG129" s="9">
        <v>96.582479059609867</v>
      </c>
      <c r="AH129" s="9">
        <v>3246.0288</v>
      </c>
      <c r="AI129" s="9">
        <v>75.511434139772987</v>
      </c>
      <c r="AJ129" s="13">
        <f t="shared" si="22"/>
        <v>0.16345214866381688</v>
      </c>
      <c r="AK129" s="9">
        <f t="shared" si="25"/>
        <v>78.183367081691898</v>
      </c>
      <c r="AL129" s="9">
        <v>0</v>
      </c>
      <c r="AM129" s="17">
        <f t="shared" si="23"/>
        <v>0</v>
      </c>
    </row>
    <row r="130" spans="1:39" s="3" customFormat="1" ht="17.399999999999999" x14ac:dyDescent="0.3">
      <c r="A130" s="8" t="s">
        <v>146</v>
      </c>
      <c r="B130" s="8" t="s">
        <v>565</v>
      </c>
      <c r="C130" s="9">
        <v>7225</v>
      </c>
      <c r="D130" s="9">
        <v>7042</v>
      </c>
      <c r="E130" s="10">
        <f t="shared" si="24"/>
        <v>-183</v>
      </c>
      <c r="F130" s="9">
        <v>0</v>
      </c>
      <c r="G130" s="11">
        <v>2.0951461665747382</v>
      </c>
      <c r="H130" s="9">
        <f t="shared" si="19"/>
        <v>3448.4467552981437</v>
      </c>
      <c r="I130" s="9">
        <f t="shared" si="20"/>
        <v>3361.102013952876</v>
      </c>
      <c r="J130" s="10">
        <f t="shared" si="30"/>
        <v>-87.344741345267721</v>
      </c>
      <c r="K130" s="12">
        <f t="shared" si="31"/>
        <v>-2.5328719723183353</v>
      </c>
      <c r="L130" s="9">
        <v>4204</v>
      </c>
      <c r="M130" s="9">
        <v>4263</v>
      </c>
      <c r="N130" s="10">
        <f t="shared" si="27"/>
        <v>59</v>
      </c>
      <c r="O130" s="12">
        <f t="shared" si="28"/>
        <v>1.7109152086907897</v>
      </c>
      <c r="P130" s="9">
        <v>0</v>
      </c>
      <c r="Q130" s="9">
        <v>430</v>
      </c>
      <c r="R130" s="13">
        <v>0.10296934865900383</v>
      </c>
      <c r="S130" s="14">
        <v>7597</v>
      </c>
      <c r="T130" s="9">
        <v>-264.89798604712382</v>
      </c>
      <c r="U130" s="9">
        <v>88</v>
      </c>
      <c r="V130" s="9">
        <v>0</v>
      </c>
      <c r="W130" s="9">
        <v>782.89798604712382</v>
      </c>
      <c r="X130" s="13">
        <v>0.18364953930263284</v>
      </c>
      <c r="Y130" s="9">
        <v>0</v>
      </c>
      <c r="Z130" s="15">
        <v>4.4000000000000004</v>
      </c>
      <c r="AA130" s="15">
        <v>5.0199999999999996</v>
      </c>
      <c r="AB130" s="9">
        <v>84.914279103340746</v>
      </c>
      <c r="AC130" s="9">
        <v>0</v>
      </c>
      <c r="AD130" s="16">
        <f t="shared" si="21"/>
        <v>0.14090909090909065</v>
      </c>
      <c r="AE130" s="9">
        <f t="shared" si="26"/>
        <v>1</v>
      </c>
      <c r="AF130" s="9">
        <v>21227.434916808044</v>
      </c>
      <c r="AG130" s="9">
        <v>103.23670431277567</v>
      </c>
      <c r="AH130" s="9">
        <v>3614.3999999999996</v>
      </c>
      <c r="AI130" s="9">
        <v>84.080747390409925</v>
      </c>
      <c r="AJ130" s="13">
        <f t="shared" si="22"/>
        <v>0.17027021937248246</v>
      </c>
      <c r="AK130" s="9">
        <f t="shared" si="25"/>
        <v>81.444625678548348</v>
      </c>
      <c r="AL130" s="9">
        <v>0</v>
      </c>
      <c r="AM130" s="17">
        <f t="shared" si="23"/>
        <v>1</v>
      </c>
    </row>
    <row r="131" spans="1:39" s="3" customFormat="1" ht="17.399999999999999" x14ac:dyDescent="0.3">
      <c r="A131" s="8" t="s">
        <v>147</v>
      </c>
      <c r="B131" s="8" t="s">
        <v>566</v>
      </c>
      <c r="C131" s="9">
        <v>1465</v>
      </c>
      <c r="D131" s="9">
        <v>1420</v>
      </c>
      <c r="E131" s="10">
        <f t="shared" si="24"/>
        <v>-45</v>
      </c>
      <c r="F131" s="9">
        <v>0</v>
      </c>
      <c r="G131" s="11">
        <v>2.1737891737891739</v>
      </c>
      <c r="H131" s="9">
        <f t="shared" si="19"/>
        <v>673.93840104849278</v>
      </c>
      <c r="I131" s="9">
        <f t="shared" si="20"/>
        <v>653.23722149410219</v>
      </c>
      <c r="J131" s="10">
        <f t="shared" si="30"/>
        <v>-20.701179554390592</v>
      </c>
      <c r="K131" s="12">
        <f t="shared" si="31"/>
        <v>-3.0716723549488099</v>
      </c>
      <c r="L131" s="9">
        <v>773</v>
      </c>
      <c r="M131" s="9">
        <v>786</v>
      </c>
      <c r="N131" s="10">
        <f t="shared" si="27"/>
        <v>13</v>
      </c>
      <c r="O131" s="12">
        <f t="shared" si="28"/>
        <v>1.9289596763999495</v>
      </c>
      <c r="P131" s="9">
        <v>0</v>
      </c>
      <c r="Q131" s="9">
        <v>46</v>
      </c>
      <c r="R131" s="13">
        <v>6.0209424083769635E-2</v>
      </c>
      <c r="S131" s="14">
        <v>1526</v>
      </c>
      <c r="T131" s="9">
        <v>-48.762778505897771</v>
      </c>
      <c r="U131" s="9">
        <v>23</v>
      </c>
      <c r="V131" s="9">
        <v>1</v>
      </c>
      <c r="W131" s="9">
        <v>116.76277850589777</v>
      </c>
      <c r="X131" s="13">
        <v>0.14855315331539157</v>
      </c>
      <c r="Y131" s="9">
        <v>0</v>
      </c>
      <c r="Z131" s="15">
        <v>4.2699999999999996</v>
      </c>
      <c r="AA131" s="15">
        <v>4.665</v>
      </c>
      <c r="AB131" s="9">
        <v>78.90938486396108</v>
      </c>
      <c r="AC131" s="9">
        <v>0</v>
      </c>
      <c r="AD131" s="16">
        <f t="shared" si="21"/>
        <v>9.2505854800936982E-2</v>
      </c>
      <c r="AE131" s="9">
        <f t="shared" si="26"/>
        <v>0</v>
      </c>
      <c r="AF131" s="9">
        <v>23144.70545510187</v>
      </c>
      <c r="AG131" s="9">
        <v>112.56108535198976</v>
      </c>
      <c r="AH131" s="9">
        <v>3414.7799999999997</v>
      </c>
      <c r="AI131" s="9">
        <v>79.437044758140772</v>
      </c>
      <c r="AJ131" s="13">
        <f t="shared" si="22"/>
        <v>0.14754043885433277</v>
      </c>
      <c r="AK131" s="9">
        <f t="shared" si="25"/>
        <v>70.572386993012017</v>
      </c>
      <c r="AL131" s="9">
        <v>0</v>
      </c>
      <c r="AM131" s="17">
        <f t="shared" si="23"/>
        <v>0</v>
      </c>
    </row>
    <row r="132" spans="1:39" s="3" customFormat="1" ht="17.399999999999999" x14ac:dyDescent="0.3">
      <c r="A132" s="8" t="s">
        <v>148</v>
      </c>
      <c r="B132" s="8" t="s">
        <v>567</v>
      </c>
      <c r="C132" s="9">
        <v>7782</v>
      </c>
      <c r="D132" s="9">
        <v>7362</v>
      </c>
      <c r="E132" s="10">
        <f t="shared" si="24"/>
        <v>-420</v>
      </c>
      <c r="F132" s="9">
        <v>0</v>
      </c>
      <c r="G132" s="11">
        <v>2.0319069997526591</v>
      </c>
      <c r="H132" s="9">
        <f t="shared" si="19"/>
        <v>3829.8996956786364</v>
      </c>
      <c r="I132" s="9">
        <f t="shared" si="20"/>
        <v>3623.1973219720021</v>
      </c>
      <c r="J132" s="10">
        <f t="shared" si="30"/>
        <v>-206.70237370663426</v>
      </c>
      <c r="K132" s="12">
        <f t="shared" si="31"/>
        <v>-5.3970701619121062</v>
      </c>
      <c r="L132" s="9">
        <v>4710</v>
      </c>
      <c r="M132" s="9">
        <v>4752</v>
      </c>
      <c r="N132" s="10">
        <f t="shared" si="27"/>
        <v>42</v>
      </c>
      <c r="O132" s="12">
        <f t="shared" si="28"/>
        <v>1.0966344640145422</v>
      </c>
      <c r="P132" s="9">
        <v>0</v>
      </c>
      <c r="Q132" s="9">
        <v>478</v>
      </c>
      <c r="R132" s="13">
        <v>0.10144312393887946</v>
      </c>
      <c r="S132" s="14">
        <v>8215</v>
      </c>
      <c r="T132" s="9">
        <v>-419.8026780279975</v>
      </c>
      <c r="U132" s="9">
        <v>94.333333333333329</v>
      </c>
      <c r="V132" s="9">
        <v>23</v>
      </c>
      <c r="W132" s="9">
        <v>969.13601136133082</v>
      </c>
      <c r="X132" s="13">
        <v>0.20394276333361339</v>
      </c>
      <c r="Y132" s="9">
        <v>0</v>
      </c>
      <c r="Z132" s="15">
        <v>4.46</v>
      </c>
      <c r="AA132" s="15">
        <v>4.53</v>
      </c>
      <c r="AB132" s="9">
        <v>76.625833533492752</v>
      </c>
      <c r="AC132" s="9">
        <v>0</v>
      </c>
      <c r="AD132" s="16">
        <f t="shared" si="21"/>
        <v>1.5695067264574147E-2</v>
      </c>
      <c r="AE132" s="9">
        <f t="shared" si="26"/>
        <v>0</v>
      </c>
      <c r="AF132" s="9">
        <v>20642.143480261537</v>
      </c>
      <c r="AG132" s="9">
        <v>100.39022007158704</v>
      </c>
      <c r="AH132" s="9">
        <v>3345.8580000000002</v>
      </c>
      <c r="AI132" s="9">
        <v>77.833732099984005</v>
      </c>
      <c r="AJ132" s="13">
        <f t="shared" si="22"/>
        <v>0.16208869021763084</v>
      </c>
      <c r="AK132" s="9">
        <f t="shared" si="25"/>
        <v>77.531189835505643</v>
      </c>
      <c r="AL132" s="9">
        <v>0</v>
      </c>
      <c r="AM132" s="17">
        <f t="shared" si="23"/>
        <v>0</v>
      </c>
    </row>
    <row r="133" spans="1:39" s="3" customFormat="1" ht="17.399999999999999" x14ac:dyDescent="0.3">
      <c r="A133" s="8" t="s">
        <v>149</v>
      </c>
      <c r="B133" s="8" t="s">
        <v>568</v>
      </c>
      <c r="C133" s="9">
        <v>1338</v>
      </c>
      <c r="D133" s="9">
        <v>1280</v>
      </c>
      <c r="E133" s="10">
        <f t="shared" si="24"/>
        <v>-58</v>
      </c>
      <c r="F133" s="9">
        <v>0</v>
      </c>
      <c r="G133" s="11">
        <v>2.3013245033112582</v>
      </c>
      <c r="H133" s="9">
        <f t="shared" ref="H133:H196" si="32">C133/G133</f>
        <v>581.40431654676263</v>
      </c>
      <c r="I133" s="9">
        <f t="shared" ref="I133:I196" si="33">D133/G133</f>
        <v>556.20143884892093</v>
      </c>
      <c r="J133" s="10">
        <f t="shared" si="30"/>
        <v>-25.2028776978417</v>
      </c>
      <c r="K133" s="12">
        <f t="shared" si="31"/>
        <v>-4.3348281016442405</v>
      </c>
      <c r="L133" s="9">
        <v>663</v>
      </c>
      <c r="M133" s="9">
        <v>675</v>
      </c>
      <c r="N133" s="10">
        <f t="shared" si="27"/>
        <v>12</v>
      </c>
      <c r="O133" s="12">
        <f t="shared" si="28"/>
        <v>2.0639681644047156</v>
      </c>
      <c r="P133" s="9">
        <v>0</v>
      </c>
      <c r="Q133" s="9">
        <v>30</v>
      </c>
      <c r="R133" s="13">
        <v>4.5385779122541603E-2</v>
      </c>
      <c r="S133" s="14">
        <v>1390</v>
      </c>
      <c r="T133" s="9">
        <v>-47.798561151079141</v>
      </c>
      <c r="U133" s="9">
        <v>12.333333333333334</v>
      </c>
      <c r="V133" s="9">
        <v>2</v>
      </c>
      <c r="W133" s="9">
        <v>88.13189448441247</v>
      </c>
      <c r="X133" s="13">
        <v>0.13056576960653699</v>
      </c>
      <c r="Y133" s="9">
        <v>0</v>
      </c>
      <c r="Z133" s="15">
        <v>4.5</v>
      </c>
      <c r="AA133" s="15">
        <v>5</v>
      </c>
      <c r="AB133" s="9">
        <v>84.575975202530628</v>
      </c>
      <c r="AC133" s="9">
        <v>0</v>
      </c>
      <c r="AD133" s="16">
        <f t="shared" ref="AD133:AD196" si="34">(AA133/Z133)-1</f>
        <v>0.11111111111111116</v>
      </c>
      <c r="AE133" s="9">
        <f t="shared" si="26"/>
        <v>0</v>
      </c>
      <c r="AF133" s="9">
        <v>21125.151406211087</v>
      </c>
      <c r="AG133" s="9">
        <v>102.73926255493005</v>
      </c>
      <c r="AH133" s="9">
        <v>3600</v>
      </c>
      <c r="AI133" s="9">
        <v>83.745764333077616</v>
      </c>
      <c r="AJ133" s="13">
        <f t="shared" ref="AJ133:AJ196" si="35">AH133/AF133</f>
        <v>0.17041297980669384</v>
      </c>
      <c r="AK133" s="9">
        <f t="shared" si="25"/>
        <v>81.512911666367614</v>
      </c>
      <c r="AL133" s="9">
        <v>0</v>
      </c>
      <c r="AM133" s="17">
        <f t="shared" ref="AM133:AM196" si="36">P133+Y133+AC133+AE133+AL133</f>
        <v>0</v>
      </c>
    </row>
    <row r="134" spans="1:39" s="3" customFormat="1" ht="17.399999999999999" x14ac:dyDescent="0.3">
      <c r="A134" s="8" t="s">
        <v>150</v>
      </c>
      <c r="B134" s="8" t="s">
        <v>569</v>
      </c>
      <c r="C134" s="9">
        <v>3167</v>
      </c>
      <c r="D134" s="9">
        <v>3017</v>
      </c>
      <c r="E134" s="10">
        <f t="shared" ref="E134:E197" si="37">(C134-D134)*(-1)</f>
        <v>-150</v>
      </c>
      <c r="F134" s="9">
        <v>0</v>
      </c>
      <c r="G134" s="11">
        <v>2.1150442477876106</v>
      </c>
      <c r="H134" s="9">
        <f t="shared" si="32"/>
        <v>1497.3682008368201</v>
      </c>
      <c r="I134" s="9">
        <f t="shared" si="33"/>
        <v>1426.4476987447699</v>
      </c>
      <c r="J134" s="10">
        <f t="shared" si="30"/>
        <v>-70.920502092050128</v>
      </c>
      <c r="K134" s="12">
        <f t="shared" si="31"/>
        <v>-4.7363435427849643</v>
      </c>
      <c r="L134" s="9">
        <v>1807</v>
      </c>
      <c r="M134" s="9">
        <v>1819</v>
      </c>
      <c r="N134" s="10">
        <f t="shared" si="27"/>
        <v>12</v>
      </c>
      <c r="O134" s="12">
        <f t="shared" si="28"/>
        <v>0.80140609325706746</v>
      </c>
      <c r="P134" s="9">
        <v>0</v>
      </c>
      <c r="Q134" s="9">
        <v>187</v>
      </c>
      <c r="R134" s="13">
        <v>0.1002680965147453</v>
      </c>
      <c r="S134" s="14">
        <v>3346</v>
      </c>
      <c r="T134" s="9">
        <v>-155.55230125523013</v>
      </c>
      <c r="U134" s="9">
        <v>26.333333333333332</v>
      </c>
      <c r="V134" s="9">
        <v>62</v>
      </c>
      <c r="W134" s="9">
        <v>306.88563458856345</v>
      </c>
      <c r="X134" s="13">
        <v>0.16871117899316299</v>
      </c>
      <c r="Y134" s="9">
        <v>0</v>
      </c>
      <c r="Z134" s="15">
        <v>4.2699999999999996</v>
      </c>
      <c r="AA134" s="15">
        <v>4.6100000000000003</v>
      </c>
      <c r="AB134" s="9">
        <v>77.979049136733252</v>
      </c>
      <c r="AC134" s="9">
        <v>0</v>
      </c>
      <c r="AD134" s="16">
        <f t="shared" si="34"/>
        <v>7.9625292740046927E-2</v>
      </c>
      <c r="AE134" s="9">
        <f t="shared" si="26"/>
        <v>0</v>
      </c>
      <c r="AF134" s="9">
        <v>21290.082713611821</v>
      </c>
      <c r="AG134" s="9">
        <v>103.54138323888355</v>
      </c>
      <c r="AH134" s="9">
        <v>3617.3748000000001</v>
      </c>
      <c r="AI134" s="9">
        <v>84.149949307003837</v>
      </c>
      <c r="AJ134" s="13">
        <f t="shared" si="35"/>
        <v>0.16990891245749978</v>
      </c>
      <c r="AK134" s="9">
        <f t="shared" ref="AK134:AK197" si="38">(100*AJ134)/$AJ$426</f>
        <v>81.271803287443873</v>
      </c>
      <c r="AL134" s="9">
        <v>0</v>
      </c>
      <c r="AM134" s="17">
        <f t="shared" si="36"/>
        <v>0</v>
      </c>
    </row>
    <row r="135" spans="1:39" s="3" customFormat="1" ht="17.399999999999999" x14ac:dyDescent="0.3">
      <c r="A135" s="8" t="s">
        <v>151</v>
      </c>
      <c r="B135" s="8" t="s">
        <v>570</v>
      </c>
      <c r="C135" s="9">
        <v>4041</v>
      </c>
      <c r="D135" s="9">
        <v>3770</v>
      </c>
      <c r="E135" s="10">
        <f t="shared" si="37"/>
        <v>-271</v>
      </c>
      <c r="F135" s="9">
        <v>0</v>
      </c>
      <c r="G135" s="11">
        <v>2.0281827016520895</v>
      </c>
      <c r="H135" s="9">
        <f t="shared" si="32"/>
        <v>1992.4240536655486</v>
      </c>
      <c r="I135" s="9">
        <f t="shared" si="33"/>
        <v>1858.806899856253</v>
      </c>
      <c r="J135" s="10">
        <f t="shared" si="30"/>
        <v>-133.61715380929559</v>
      </c>
      <c r="K135" s="12">
        <f t="shared" si="31"/>
        <v>-6.7062608265280845</v>
      </c>
      <c r="L135" s="9">
        <v>2498</v>
      </c>
      <c r="M135" s="9">
        <v>2502</v>
      </c>
      <c r="N135" s="10">
        <f t="shared" si="27"/>
        <v>4</v>
      </c>
      <c r="O135" s="12">
        <f t="shared" si="28"/>
        <v>0.20076047529345106</v>
      </c>
      <c r="P135" s="9">
        <v>0</v>
      </c>
      <c r="Q135" s="9">
        <v>350</v>
      </c>
      <c r="R135" s="13">
        <v>0.13977635782747605</v>
      </c>
      <c r="S135" s="14">
        <v>4174</v>
      </c>
      <c r="T135" s="9">
        <v>-199.19310014374699</v>
      </c>
      <c r="U135" s="9">
        <v>40.666666666666664</v>
      </c>
      <c r="V135" s="9">
        <v>38</v>
      </c>
      <c r="W135" s="9">
        <v>551.85976681041359</v>
      </c>
      <c r="X135" s="13">
        <v>0.22056745276195588</v>
      </c>
      <c r="Y135" s="9">
        <v>0</v>
      </c>
      <c r="Z135" s="15">
        <v>4.2699999999999996</v>
      </c>
      <c r="AA135" s="15">
        <v>5.0250000000000004</v>
      </c>
      <c r="AB135" s="9">
        <v>84.998855078543286</v>
      </c>
      <c r="AC135" s="9">
        <v>0</v>
      </c>
      <c r="AD135" s="16">
        <f t="shared" si="34"/>
        <v>0.17681498829039843</v>
      </c>
      <c r="AE135" s="9">
        <f t="shared" si="26"/>
        <v>1</v>
      </c>
      <c r="AF135" s="9">
        <v>20800.123579741128</v>
      </c>
      <c r="AG135" s="9">
        <v>101.15853451377919</v>
      </c>
      <c r="AH135" s="9">
        <v>3493.1790000000001</v>
      </c>
      <c r="AI135" s="9">
        <v>81.260818140904377</v>
      </c>
      <c r="AJ135" s="13">
        <f t="shared" si="35"/>
        <v>0.16794030028755605</v>
      </c>
      <c r="AK135" s="9">
        <f t="shared" si="38"/>
        <v>80.330165449199484</v>
      </c>
      <c r="AL135" s="9">
        <v>0</v>
      </c>
      <c r="AM135" s="17">
        <f t="shared" si="36"/>
        <v>1</v>
      </c>
    </row>
    <row r="136" spans="1:39" s="3" customFormat="1" ht="17.399999999999999" x14ac:dyDescent="0.3">
      <c r="A136" s="8" t="s">
        <v>152</v>
      </c>
      <c r="B136" s="8" t="s">
        <v>571</v>
      </c>
      <c r="C136" s="9">
        <v>2172</v>
      </c>
      <c r="D136" s="9">
        <v>2093</v>
      </c>
      <c r="E136" s="10">
        <f t="shared" si="37"/>
        <v>-79</v>
      </c>
      <c r="F136" s="9">
        <v>0</v>
      </c>
      <c r="G136" s="11">
        <v>2.2212475633528266</v>
      </c>
      <c r="H136" s="9">
        <f t="shared" si="32"/>
        <v>977.82887231241773</v>
      </c>
      <c r="I136" s="9">
        <f t="shared" si="33"/>
        <v>942.26327336551117</v>
      </c>
      <c r="J136" s="10">
        <f t="shared" si="30"/>
        <v>-35.565598946906562</v>
      </c>
      <c r="K136" s="12">
        <f t="shared" si="31"/>
        <v>-3.6372007366482531</v>
      </c>
      <c r="L136" s="9">
        <v>1131</v>
      </c>
      <c r="M136" s="9">
        <v>1145</v>
      </c>
      <c r="N136" s="10">
        <f t="shared" si="27"/>
        <v>14</v>
      </c>
      <c r="O136" s="12">
        <f t="shared" si="28"/>
        <v>1.4317433649603855</v>
      </c>
      <c r="P136" s="9">
        <v>0</v>
      </c>
      <c r="Q136" s="9">
        <v>55</v>
      </c>
      <c r="R136" s="13">
        <v>4.8715677590788306E-2</v>
      </c>
      <c r="S136" s="14">
        <v>2279</v>
      </c>
      <c r="T136" s="9">
        <v>-83.736726634488804</v>
      </c>
      <c r="U136" s="9">
        <v>24.666666666666668</v>
      </c>
      <c r="V136" s="9">
        <v>2</v>
      </c>
      <c r="W136" s="9">
        <v>161.40339330115546</v>
      </c>
      <c r="X136" s="13">
        <v>0.1409636622717515</v>
      </c>
      <c r="Y136" s="9">
        <v>0</v>
      </c>
      <c r="Z136" s="15">
        <v>4.3</v>
      </c>
      <c r="AA136" s="15">
        <v>4.68</v>
      </c>
      <c r="AB136" s="9">
        <v>79.163112789568672</v>
      </c>
      <c r="AC136" s="9">
        <v>0</v>
      </c>
      <c r="AD136" s="16">
        <f t="shared" si="34"/>
        <v>8.8372093023255882E-2</v>
      </c>
      <c r="AE136" s="9">
        <f t="shared" si="26"/>
        <v>0</v>
      </c>
      <c r="AF136" s="9">
        <v>23034.373513846956</v>
      </c>
      <c r="AG136" s="9">
        <v>112.02450116081322</v>
      </c>
      <c r="AH136" s="9">
        <v>3594.24</v>
      </c>
      <c r="AI136" s="9">
        <v>83.611771110144701</v>
      </c>
      <c r="AJ136" s="13">
        <f t="shared" si="35"/>
        <v>0.15603810530550558</v>
      </c>
      <c r="AK136" s="9">
        <f t="shared" si="38"/>
        <v>74.637039436684006</v>
      </c>
      <c r="AL136" s="9">
        <v>0</v>
      </c>
      <c r="AM136" s="17">
        <f t="shared" si="36"/>
        <v>0</v>
      </c>
    </row>
    <row r="137" spans="1:39" s="3" customFormat="1" ht="17.399999999999999" x14ac:dyDescent="0.3">
      <c r="A137" s="8" t="s">
        <v>153</v>
      </c>
      <c r="B137" s="8" t="s">
        <v>572</v>
      </c>
      <c r="C137" s="9">
        <v>2988</v>
      </c>
      <c r="D137" s="9">
        <v>2971</v>
      </c>
      <c r="E137" s="10">
        <f t="shared" si="37"/>
        <v>-17</v>
      </c>
      <c r="F137" s="9">
        <v>0</v>
      </c>
      <c r="G137" s="11">
        <v>2.1248256624825661</v>
      </c>
      <c r="H137" s="9">
        <f t="shared" si="32"/>
        <v>1406.2330160813917</v>
      </c>
      <c r="I137" s="9">
        <f t="shared" si="33"/>
        <v>1398.2323596980639</v>
      </c>
      <c r="J137" s="10">
        <f t="shared" si="30"/>
        <v>-8.0006563833278506</v>
      </c>
      <c r="K137" s="12">
        <f t="shared" si="31"/>
        <v>-0.5689424364123149</v>
      </c>
      <c r="L137" s="9">
        <v>1666</v>
      </c>
      <c r="M137" s="9">
        <v>1704</v>
      </c>
      <c r="N137" s="10">
        <f t="shared" si="27"/>
        <v>38</v>
      </c>
      <c r="O137" s="12">
        <f t="shared" si="28"/>
        <v>2.702254858578899</v>
      </c>
      <c r="P137" s="9">
        <v>0</v>
      </c>
      <c r="Q137" s="9">
        <v>191</v>
      </c>
      <c r="R137" s="13">
        <v>0.11519903498190591</v>
      </c>
      <c r="S137" s="14">
        <v>3047</v>
      </c>
      <c r="T137" s="9">
        <v>-35.767640301936332</v>
      </c>
      <c r="U137" s="9">
        <v>59.333333333333336</v>
      </c>
      <c r="V137" s="9">
        <v>3</v>
      </c>
      <c r="W137" s="9">
        <v>283.10097363526967</v>
      </c>
      <c r="X137" s="13">
        <v>0.16613906903478268</v>
      </c>
      <c r="Y137" s="9">
        <v>0</v>
      </c>
      <c r="Z137" s="15">
        <v>4.2699999999999996</v>
      </c>
      <c r="AA137" s="15">
        <v>4.97</v>
      </c>
      <c r="AB137" s="9">
        <v>84.068519351315445</v>
      </c>
      <c r="AC137" s="9">
        <v>0</v>
      </c>
      <c r="AD137" s="16">
        <f t="shared" si="34"/>
        <v>0.16393442622950816</v>
      </c>
      <c r="AE137" s="9">
        <f t="shared" si="26"/>
        <v>1</v>
      </c>
      <c r="AF137" s="9">
        <v>24717.617696625253</v>
      </c>
      <c r="AG137" s="9">
        <v>120.21072727172633</v>
      </c>
      <c r="AH137" s="9">
        <v>4174.7999999999993</v>
      </c>
      <c r="AI137" s="9">
        <v>97.117171371592335</v>
      </c>
      <c r="AJ137" s="13">
        <f t="shared" si="35"/>
        <v>0.16889977226931516</v>
      </c>
      <c r="AK137" s="9">
        <f t="shared" si="38"/>
        <v>80.78910557796317</v>
      </c>
      <c r="AL137" s="9">
        <v>0</v>
      </c>
      <c r="AM137" s="17">
        <f t="shared" si="36"/>
        <v>1</v>
      </c>
    </row>
    <row r="138" spans="1:39" s="3" customFormat="1" ht="17.399999999999999" x14ac:dyDescent="0.3">
      <c r="A138" s="8" t="s">
        <v>154</v>
      </c>
      <c r="B138" s="8" t="s">
        <v>573</v>
      </c>
      <c r="C138" s="9">
        <v>979</v>
      </c>
      <c r="D138" s="9">
        <v>979</v>
      </c>
      <c r="E138" s="10">
        <f t="shared" si="37"/>
        <v>0</v>
      </c>
      <c r="F138" s="9">
        <v>0</v>
      </c>
      <c r="G138" s="11">
        <v>2.209850107066381</v>
      </c>
      <c r="H138" s="9">
        <f t="shared" si="32"/>
        <v>443.01647286821708</v>
      </c>
      <c r="I138" s="9">
        <f t="shared" si="33"/>
        <v>443.01647286821708</v>
      </c>
      <c r="J138" s="10">
        <f t="shared" si="30"/>
        <v>0</v>
      </c>
      <c r="K138" s="12">
        <f t="shared" si="31"/>
        <v>0</v>
      </c>
      <c r="L138" s="9">
        <v>536</v>
      </c>
      <c r="M138" s="9">
        <v>559</v>
      </c>
      <c r="N138" s="10">
        <f t="shared" si="27"/>
        <v>23</v>
      </c>
      <c r="O138" s="12">
        <f t="shared" si="28"/>
        <v>5.1916805375410382</v>
      </c>
      <c r="P138" s="9">
        <v>0</v>
      </c>
      <c r="Q138" s="9">
        <v>49</v>
      </c>
      <c r="R138" s="13">
        <v>9.2627599243856329E-2</v>
      </c>
      <c r="S138" s="14">
        <v>1032</v>
      </c>
      <c r="T138" s="9">
        <v>-23.983527131782949</v>
      </c>
      <c r="U138" s="9">
        <v>31</v>
      </c>
      <c r="V138" s="9">
        <v>0</v>
      </c>
      <c r="W138" s="9">
        <v>103.98352713178295</v>
      </c>
      <c r="X138" s="13">
        <v>0.18601704316955806</v>
      </c>
      <c r="Y138" s="9">
        <v>0</v>
      </c>
      <c r="Z138" s="15">
        <v>4.2699999999999996</v>
      </c>
      <c r="AA138" s="15">
        <v>4.6100000000000003</v>
      </c>
      <c r="AB138" s="9">
        <v>77.979049136733252</v>
      </c>
      <c r="AC138" s="9">
        <v>0</v>
      </c>
      <c r="AD138" s="16">
        <f t="shared" si="34"/>
        <v>7.9625292740046927E-2</v>
      </c>
      <c r="AE138" s="9">
        <f t="shared" si="26"/>
        <v>0</v>
      </c>
      <c r="AF138" s="9">
        <v>20857.217397971559</v>
      </c>
      <c r="AG138" s="9">
        <v>101.43620243050309</v>
      </c>
      <c r="AH138" s="9">
        <v>3617.3748000000001</v>
      </c>
      <c r="AI138" s="9">
        <v>84.149949307003837</v>
      </c>
      <c r="AJ138" s="13">
        <f t="shared" si="35"/>
        <v>0.17343515824655512</v>
      </c>
      <c r="AK138" s="9">
        <f t="shared" si="38"/>
        <v>82.958497351729463</v>
      </c>
      <c r="AL138" s="9">
        <v>0</v>
      </c>
      <c r="AM138" s="17">
        <f t="shared" si="36"/>
        <v>0</v>
      </c>
    </row>
    <row r="139" spans="1:39" s="3" customFormat="1" ht="17.399999999999999" x14ac:dyDescent="0.3">
      <c r="A139" s="8" t="s">
        <v>155</v>
      </c>
      <c r="B139" s="8" t="s">
        <v>574</v>
      </c>
      <c r="C139" s="9">
        <v>10492</v>
      </c>
      <c r="D139" s="9">
        <v>10045</v>
      </c>
      <c r="E139" s="10">
        <f t="shared" si="37"/>
        <v>-447</v>
      </c>
      <c r="F139" s="9">
        <v>0</v>
      </c>
      <c r="G139" s="11">
        <v>1.9519331243469173</v>
      </c>
      <c r="H139" s="9">
        <f t="shared" si="32"/>
        <v>5375.1841541755894</v>
      </c>
      <c r="I139" s="9">
        <f t="shared" si="33"/>
        <v>5146.1804068522488</v>
      </c>
      <c r="J139" s="10">
        <f t="shared" si="30"/>
        <v>-229.00374732334058</v>
      </c>
      <c r="K139" s="12">
        <f t="shared" si="31"/>
        <v>-4.2603888677087323</v>
      </c>
      <c r="L139" s="9">
        <v>6636</v>
      </c>
      <c r="M139" s="9">
        <v>6593</v>
      </c>
      <c r="N139" s="10">
        <f t="shared" si="27"/>
        <v>-43</v>
      </c>
      <c r="O139" s="12">
        <f t="shared" si="28"/>
        <v>-0.79997259194545789</v>
      </c>
      <c r="P139" s="9">
        <v>0</v>
      </c>
      <c r="Q139" s="9">
        <v>782</v>
      </c>
      <c r="R139" s="13">
        <v>0.11798430899215449</v>
      </c>
      <c r="S139" s="14">
        <v>11208</v>
      </c>
      <c r="T139" s="9">
        <v>-595.81959314775168</v>
      </c>
      <c r="U139" s="9">
        <v>79.666666666666671</v>
      </c>
      <c r="V139" s="9">
        <v>120</v>
      </c>
      <c r="W139" s="9">
        <v>1337.4862598144184</v>
      </c>
      <c r="X139" s="13">
        <v>0.20286459272173796</v>
      </c>
      <c r="Y139" s="9">
        <v>0</v>
      </c>
      <c r="Z139" s="15">
        <v>4.09</v>
      </c>
      <c r="AA139" s="15">
        <v>4.46</v>
      </c>
      <c r="AB139" s="9">
        <v>75.441769880657318</v>
      </c>
      <c r="AC139" s="9">
        <v>0</v>
      </c>
      <c r="AD139" s="16">
        <f t="shared" si="34"/>
        <v>9.0464547677261642E-2</v>
      </c>
      <c r="AE139" s="9">
        <f t="shared" si="26"/>
        <v>0</v>
      </c>
      <c r="AF139" s="9">
        <v>19666.705148961697</v>
      </c>
      <c r="AG139" s="9">
        <v>95.646310174870635</v>
      </c>
      <c r="AH139" s="9">
        <v>3320.1131999999998</v>
      </c>
      <c r="AI139" s="9">
        <v>77.234838223983388</v>
      </c>
      <c r="AJ139" s="13">
        <f t="shared" si="35"/>
        <v>0.168818984921594</v>
      </c>
      <c r="AK139" s="9">
        <f t="shared" si="38"/>
        <v>80.750462911506517</v>
      </c>
      <c r="AL139" s="9">
        <v>0</v>
      </c>
      <c r="AM139" s="17">
        <f t="shared" si="36"/>
        <v>0</v>
      </c>
    </row>
    <row r="140" spans="1:39" s="3" customFormat="1" ht="17.399999999999999" x14ac:dyDescent="0.3">
      <c r="A140" s="8" t="s">
        <v>156</v>
      </c>
      <c r="B140" s="8" t="s">
        <v>575</v>
      </c>
      <c r="C140" s="9">
        <v>5101</v>
      </c>
      <c r="D140" s="9">
        <v>4845</v>
      </c>
      <c r="E140" s="10">
        <f t="shared" si="37"/>
        <v>-256</v>
      </c>
      <c r="F140" s="9">
        <v>0</v>
      </c>
      <c r="G140" s="11">
        <v>2.1055533674675071</v>
      </c>
      <c r="H140" s="9">
        <f t="shared" si="32"/>
        <v>2422.6410400299287</v>
      </c>
      <c r="I140" s="9">
        <f t="shared" si="33"/>
        <v>2301.0578002244665</v>
      </c>
      <c r="J140" s="10">
        <f t="shared" si="30"/>
        <v>-121.5832398054622</v>
      </c>
      <c r="K140" s="12">
        <f t="shared" si="31"/>
        <v>-5.0186237992550558</v>
      </c>
      <c r="L140" s="9">
        <v>2922</v>
      </c>
      <c r="M140" s="9">
        <v>2947</v>
      </c>
      <c r="N140" s="10">
        <f t="shared" si="27"/>
        <v>25</v>
      </c>
      <c r="O140" s="12">
        <f t="shared" si="28"/>
        <v>1.0319316641185587</v>
      </c>
      <c r="P140" s="9">
        <v>0</v>
      </c>
      <c r="Q140" s="9">
        <v>303</v>
      </c>
      <c r="R140" s="13">
        <v>0.10441075120606479</v>
      </c>
      <c r="S140" s="14">
        <v>5346</v>
      </c>
      <c r="T140" s="9">
        <v>-237.94219977553308</v>
      </c>
      <c r="U140" s="9">
        <v>46.333333333333336</v>
      </c>
      <c r="V140" s="9">
        <v>5</v>
      </c>
      <c r="W140" s="9">
        <v>582.2755331088664</v>
      </c>
      <c r="X140" s="13">
        <v>0.19758246797043311</v>
      </c>
      <c r="Y140" s="9">
        <v>0</v>
      </c>
      <c r="Z140" s="15">
        <v>4.3</v>
      </c>
      <c r="AA140" s="15">
        <v>4.68</v>
      </c>
      <c r="AB140" s="9">
        <v>79.163112789568672</v>
      </c>
      <c r="AC140" s="9">
        <v>0</v>
      </c>
      <c r="AD140" s="16">
        <f t="shared" si="34"/>
        <v>8.8372093023255882E-2</v>
      </c>
      <c r="AE140" s="9">
        <f t="shared" si="26"/>
        <v>0</v>
      </c>
      <c r="AF140" s="9">
        <v>20630.961166179979</v>
      </c>
      <c r="AG140" s="9">
        <v>100.33583642811364</v>
      </c>
      <c r="AH140" s="9">
        <v>3594.24</v>
      </c>
      <c r="AI140" s="9">
        <v>83.611771110144701</v>
      </c>
      <c r="AJ140" s="13">
        <f t="shared" si="35"/>
        <v>0.17421582887238346</v>
      </c>
      <c r="AK140" s="9">
        <f t="shared" si="38"/>
        <v>83.331912192757756</v>
      </c>
      <c r="AL140" s="9">
        <v>0</v>
      </c>
      <c r="AM140" s="17">
        <f t="shared" si="36"/>
        <v>0</v>
      </c>
    </row>
    <row r="141" spans="1:39" s="3" customFormat="1" ht="17.399999999999999" x14ac:dyDescent="0.3">
      <c r="A141" s="8" t="s">
        <v>157</v>
      </c>
      <c r="B141" s="8" t="s">
        <v>576</v>
      </c>
      <c r="C141" s="9">
        <v>65201</v>
      </c>
      <c r="D141" s="9">
        <v>64014</v>
      </c>
      <c r="E141" s="10">
        <f t="shared" si="37"/>
        <v>-1187</v>
      </c>
      <c r="F141" s="9">
        <v>0</v>
      </c>
      <c r="G141" s="11">
        <v>1.8655014757798483</v>
      </c>
      <c r="H141" s="9">
        <f t="shared" si="32"/>
        <v>34950.923838183284</v>
      </c>
      <c r="I141" s="9">
        <f t="shared" si="33"/>
        <v>34314.633802816905</v>
      </c>
      <c r="J141" s="10">
        <f t="shared" si="30"/>
        <v>-636.29003536637902</v>
      </c>
      <c r="K141" s="12">
        <f t="shared" si="31"/>
        <v>-1.82052422508856</v>
      </c>
      <c r="L141" s="9">
        <v>42202</v>
      </c>
      <c r="M141" s="9">
        <v>42487</v>
      </c>
      <c r="N141" s="10">
        <f t="shared" si="27"/>
        <v>285</v>
      </c>
      <c r="O141" s="12">
        <f t="shared" si="28"/>
        <v>0.81542908942693637</v>
      </c>
      <c r="P141" s="9">
        <v>0</v>
      </c>
      <c r="Q141" s="9">
        <v>6231</v>
      </c>
      <c r="R141" s="13">
        <v>0.14834654667523747</v>
      </c>
      <c r="S141" s="14">
        <v>64468</v>
      </c>
      <c r="T141" s="9">
        <v>-243.36619718309859</v>
      </c>
      <c r="U141" s="9">
        <v>629.66666666666663</v>
      </c>
      <c r="V141" s="9">
        <v>143</v>
      </c>
      <c r="W141" s="9">
        <v>6961.0328638497658</v>
      </c>
      <c r="X141" s="13">
        <v>0.16383912405794163</v>
      </c>
      <c r="Y141" s="9">
        <v>0</v>
      </c>
      <c r="Z141" s="15">
        <v>4.32</v>
      </c>
      <c r="AA141" s="15">
        <v>4.6349999999999998</v>
      </c>
      <c r="AB141" s="9">
        <v>78.401929012745882</v>
      </c>
      <c r="AC141" s="9">
        <v>0</v>
      </c>
      <c r="AD141" s="16">
        <f t="shared" si="34"/>
        <v>7.2916666666666519E-2</v>
      </c>
      <c r="AE141" s="9">
        <f t="shared" si="26"/>
        <v>0</v>
      </c>
      <c r="AF141" s="9">
        <v>20317.294868915418</v>
      </c>
      <c r="AG141" s="9">
        <v>98.810363618492886</v>
      </c>
      <c r="AH141" s="9">
        <v>3314.3958000000002</v>
      </c>
      <c r="AI141" s="9">
        <v>77.101835992595085</v>
      </c>
      <c r="AJ141" s="13">
        <f t="shared" si="35"/>
        <v>0.16313174669088859</v>
      </c>
      <c r="AK141" s="9">
        <f t="shared" si="38"/>
        <v>78.030110576543876</v>
      </c>
      <c r="AL141" s="9">
        <v>0</v>
      </c>
      <c r="AM141" s="17">
        <f t="shared" si="36"/>
        <v>0</v>
      </c>
    </row>
    <row r="142" spans="1:39" s="3" customFormat="1" ht="17.399999999999999" x14ac:dyDescent="0.3">
      <c r="A142" s="8" t="s">
        <v>158</v>
      </c>
      <c r="B142" s="8" t="s">
        <v>577</v>
      </c>
      <c r="C142" s="9">
        <v>2540</v>
      </c>
      <c r="D142" s="9">
        <v>2479</v>
      </c>
      <c r="E142" s="10">
        <f t="shared" si="37"/>
        <v>-61</v>
      </c>
      <c r="F142" s="9">
        <v>0</v>
      </c>
      <c r="G142" s="11">
        <v>2.0945512820512819</v>
      </c>
      <c r="H142" s="9">
        <f t="shared" si="32"/>
        <v>1212.6702371843919</v>
      </c>
      <c r="I142" s="9">
        <f t="shared" si="33"/>
        <v>1183.5470543228769</v>
      </c>
      <c r="J142" s="10">
        <f t="shared" si="30"/>
        <v>-29.123182861515033</v>
      </c>
      <c r="K142" s="12">
        <f t="shared" si="31"/>
        <v>-2.4015748031496154</v>
      </c>
      <c r="L142" s="9">
        <v>1390</v>
      </c>
      <c r="M142" s="9">
        <v>1412</v>
      </c>
      <c r="N142" s="10">
        <f t="shared" si="27"/>
        <v>22</v>
      </c>
      <c r="O142" s="12">
        <f t="shared" si="28"/>
        <v>1.8141782757924487</v>
      </c>
      <c r="P142" s="9">
        <v>0</v>
      </c>
      <c r="Q142" s="9">
        <v>120</v>
      </c>
      <c r="R142" s="13">
        <v>8.5775553967119375E-2</v>
      </c>
      <c r="S142" s="14">
        <v>2614</v>
      </c>
      <c r="T142" s="9">
        <v>-64.452945677123182</v>
      </c>
      <c r="U142" s="9">
        <v>33.666666666666664</v>
      </c>
      <c r="V142" s="9">
        <v>18</v>
      </c>
      <c r="W142" s="9">
        <v>200.11961234378984</v>
      </c>
      <c r="X142" s="13">
        <v>0.14172777078172086</v>
      </c>
      <c r="Y142" s="9">
        <v>0</v>
      </c>
      <c r="Z142" s="15">
        <v>4.3</v>
      </c>
      <c r="AA142" s="15">
        <v>4.68</v>
      </c>
      <c r="AB142" s="9">
        <v>79.163112789568672</v>
      </c>
      <c r="AC142" s="9">
        <v>0</v>
      </c>
      <c r="AD142" s="16">
        <f t="shared" si="34"/>
        <v>8.8372093023255882E-2</v>
      </c>
      <c r="AE142" s="9">
        <f t="shared" si="26"/>
        <v>0</v>
      </c>
      <c r="AF142" s="9">
        <v>23092.521988546068</v>
      </c>
      <c r="AG142" s="9">
        <v>112.30729825392774</v>
      </c>
      <c r="AH142" s="9">
        <v>3594.24</v>
      </c>
      <c r="AI142" s="9">
        <v>83.611771110144701</v>
      </c>
      <c r="AJ142" s="13">
        <f t="shared" si="35"/>
        <v>0.15564519119144929</v>
      </c>
      <c r="AK142" s="9">
        <f t="shared" si="38"/>
        <v>74.449098509250732</v>
      </c>
      <c r="AL142" s="9">
        <v>0</v>
      </c>
      <c r="AM142" s="17">
        <f t="shared" si="36"/>
        <v>0</v>
      </c>
    </row>
    <row r="143" spans="1:39" s="3" customFormat="1" ht="17.399999999999999" x14ac:dyDescent="0.3">
      <c r="A143" s="8" t="s">
        <v>159</v>
      </c>
      <c r="B143" s="8" t="s">
        <v>578</v>
      </c>
      <c r="C143" s="9">
        <v>21200</v>
      </c>
      <c r="D143" s="9">
        <v>20198</v>
      </c>
      <c r="E143" s="10">
        <f t="shared" si="37"/>
        <v>-1002</v>
      </c>
      <c r="F143" s="9">
        <v>0</v>
      </c>
      <c r="G143" s="11">
        <v>1.8787955041100486</v>
      </c>
      <c r="H143" s="9">
        <f t="shared" si="32"/>
        <v>11283.825170766553</v>
      </c>
      <c r="I143" s="9">
        <f t="shared" si="33"/>
        <v>10750.504754676549</v>
      </c>
      <c r="J143" s="10">
        <f t="shared" si="30"/>
        <v>-533.32041609000407</v>
      </c>
      <c r="K143" s="12">
        <f t="shared" si="31"/>
        <v>-4.7264150943396226</v>
      </c>
      <c r="L143" s="9">
        <v>14464</v>
      </c>
      <c r="M143" s="9">
        <v>14401</v>
      </c>
      <c r="N143" s="10">
        <f t="shared" si="27"/>
        <v>-63</v>
      </c>
      <c r="O143" s="12">
        <f t="shared" si="28"/>
        <v>-0.55832130546666536</v>
      </c>
      <c r="P143" s="9">
        <v>0</v>
      </c>
      <c r="Q143" s="9">
        <v>2354</v>
      </c>
      <c r="R143" s="13">
        <v>0.15973400284996947</v>
      </c>
      <c r="S143" s="14">
        <v>22399</v>
      </c>
      <c r="T143" s="9">
        <v>-1171.4952453234521</v>
      </c>
      <c r="U143" s="9">
        <v>-80</v>
      </c>
      <c r="V143" s="9">
        <v>256.66666666666669</v>
      </c>
      <c r="W143" s="9">
        <v>3188.8285786567853</v>
      </c>
      <c r="X143" s="13">
        <v>0.22143105191700474</v>
      </c>
      <c r="Y143" s="9">
        <v>0</v>
      </c>
      <c r="Z143" s="15">
        <v>4.24</v>
      </c>
      <c r="AA143" s="15">
        <v>4.585</v>
      </c>
      <c r="AB143" s="9">
        <v>77.55616926072058</v>
      </c>
      <c r="AC143" s="9">
        <v>0</v>
      </c>
      <c r="AD143" s="16">
        <f t="shared" si="34"/>
        <v>8.1367924528301883E-2</v>
      </c>
      <c r="AE143" s="9">
        <f t="shared" ref="AE143:AE206" si="39">IF(AD143&gt;0.13,1,0)</f>
        <v>0</v>
      </c>
      <c r="AF143" s="9">
        <v>19269.798767420241</v>
      </c>
      <c r="AG143" s="9">
        <v>93.716010686890371</v>
      </c>
      <c r="AH143" s="9">
        <v>3411.24</v>
      </c>
      <c r="AI143" s="9">
        <v>79.354694756546579</v>
      </c>
      <c r="AJ143" s="13">
        <f t="shared" si="35"/>
        <v>0.1770252009983331</v>
      </c>
      <c r="AK143" s="9">
        <f t="shared" si="38"/>
        <v>84.675707144294023</v>
      </c>
      <c r="AL143" s="9">
        <v>0</v>
      </c>
      <c r="AM143" s="17">
        <f t="shared" si="36"/>
        <v>0</v>
      </c>
    </row>
    <row r="144" spans="1:39" s="3" customFormat="1" ht="17.399999999999999" x14ac:dyDescent="0.3">
      <c r="A144" s="8" t="s">
        <v>160</v>
      </c>
      <c r="B144" s="8" t="s">
        <v>579</v>
      </c>
      <c r="C144" s="9">
        <v>6434</v>
      </c>
      <c r="D144" s="9">
        <v>6361</v>
      </c>
      <c r="E144" s="10">
        <f t="shared" si="37"/>
        <v>-73</v>
      </c>
      <c r="F144" s="9">
        <v>0</v>
      </c>
      <c r="G144" s="11">
        <v>2.025147928994083</v>
      </c>
      <c r="H144" s="9">
        <f t="shared" si="32"/>
        <v>3177.0518626734838</v>
      </c>
      <c r="I144" s="9">
        <f t="shared" si="33"/>
        <v>3141.0051132213293</v>
      </c>
      <c r="J144" s="10">
        <f t="shared" si="30"/>
        <v>-36.046749452154472</v>
      </c>
      <c r="K144" s="12">
        <f t="shared" si="31"/>
        <v>-1.1345974510413308</v>
      </c>
      <c r="L144" s="9">
        <v>3878</v>
      </c>
      <c r="M144" s="9">
        <v>4006</v>
      </c>
      <c r="N144" s="10">
        <f t="shared" si="27"/>
        <v>128</v>
      </c>
      <c r="O144" s="12">
        <f t="shared" si="28"/>
        <v>4.0288923672869545</v>
      </c>
      <c r="P144" s="9">
        <v>0</v>
      </c>
      <c r="Q144" s="9">
        <v>448</v>
      </c>
      <c r="R144" s="13">
        <v>0.11428571428571428</v>
      </c>
      <c r="S144" s="14">
        <v>6845</v>
      </c>
      <c r="T144" s="9">
        <v>-238.99488677867055</v>
      </c>
      <c r="U144" s="9">
        <v>162.33333333333334</v>
      </c>
      <c r="V144" s="9">
        <v>78.333333333333329</v>
      </c>
      <c r="W144" s="9">
        <v>770.99488677867055</v>
      </c>
      <c r="X144" s="13">
        <v>0.19246003164719686</v>
      </c>
      <c r="Y144" s="9">
        <v>0</v>
      </c>
      <c r="Z144" s="15">
        <v>4.67</v>
      </c>
      <c r="AA144" s="15">
        <v>5.04</v>
      </c>
      <c r="AB144" s="9">
        <v>85.252583004150878</v>
      </c>
      <c r="AC144" s="9">
        <v>0</v>
      </c>
      <c r="AD144" s="16">
        <f t="shared" si="34"/>
        <v>7.922912205567445E-2</v>
      </c>
      <c r="AE144" s="9">
        <f t="shared" si="39"/>
        <v>0</v>
      </c>
      <c r="AF144" s="9">
        <v>20879.080448544843</v>
      </c>
      <c r="AG144" s="9">
        <v>101.54253036396537</v>
      </c>
      <c r="AH144" s="9">
        <v>3810.24</v>
      </c>
      <c r="AI144" s="9">
        <v>88.63651697012935</v>
      </c>
      <c r="AJ144" s="13">
        <f t="shared" si="35"/>
        <v>0.18249079548259284</v>
      </c>
      <c r="AK144" s="9">
        <f t="shared" si="38"/>
        <v>87.290041574130399</v>
      </c>
      <c r="AL144" s="9">
        <v>0</v>
      </c>
      <c r="AM144" s="17">
        <f t="shared" si="36"/>
        <v>0</v>
      </c>
    </row>
    <row r="145" spans="1:39" s="3" customFormat="1" ht="17.399999999999999" x14ac:dyDescent="0.3">
      <c r="A145" s="8" t="s">
        <v>161</v>
      </c>
      <c r="B145" s="8" t="s">
        <v>580</v>
      </c>
      <c r="C145" s="9">
        <v>4304</v>
      </c>
      <c r="D145" s="9">
        <v>4111</v>
      </c>
      <c r="E145" s="10">
        <f t="shared" si="37"/>
        <v>-193</v>
      </c>
      <c r="F145" s="9">
        <v>0</v>
      </c>
      <c r="G145" s="11">
        <v>2.2140718562874251</v>
      </c>
      <c r="H145" s="9">
        <f t="shared" si="32"/>
        <v>1943.9296822177148</v>
      </c>
      <c r="I145" s="9">
        <f t="shared" si="33"/>
        <v>1856.7599729546992</v>
      </c>
      <c r="J145" s="10">
        <f t="shared" si="30"/>
        <v>-87.169709263015648</v>
      </c>
      <c r="K145" s="12">
        <f t="shared" si="31"/>
        <v>-4.4842007434944282</v>
      </c>
      <c r="L145" s="9">
        <v>2334</v>
      </c>
      <c r="M145" s="9">
        <v>2359</v>
      </c>
      <c r="N145" s="10">
        <f t="shared" ref="N145:N208" si="40">(L145-M145)*(-1)</f>
        <v>25</v>
      </c>
      <c r="O145" s="12">
        <f t="shared" ref="O145:O208" si="41">(100*N145)/H145</f>
        <v>1.2860547492375842</v>
      </c>
      <c r="P145" s="9">
        <v>0</v>
      </c>
      <c r="Q145" s="9">
        <v>226</v>
      </c>
      <c r="R145" s="13">
        <v>9.7455799913755928E-2</v>
      </c>
      <c r="S145" s="14">
        <v>4437</v>
      </c>
      <c r="T145" s="9">
        <v>-147.24002704530088</v>
      </c>
      <c r="U145" s="9">
        <v>43</v>
      </c>
      <c r="V145" s="9">
        <v>3</v>
      </c>
      <c r="W145" s="9">
        <v>413.24002704530085</v>
      </c>
      <c r="X145" s="13">
        <v>0.175175933465579</v>
      </c>
      <c r="Y145" s="9">
        <v>0</v>
      </c>
      <c r="Z145" s="15">
        <v>4.3</v>
      </c>
      <c r="AA145" s="15">
        <v>5.0999999999999996</v>
      </c>
      <c r="AB145" s="9">
        <v>86.267494706581232</v>
      </c>
      <c r="AC145" s="9">
        <v>0</v>
      </c>
      <c r="AD145" s="16">
        <f t="shared" si="34"/>
        <v>0.18604651162790686</v>
      </c>
      <c r="AE145" s="9">
        <f t="shared" si="39"/>
        <v>1</v>
      </c>
      <c r="AF145" s="9">
        <v>23223.215310784035</v>
      </c>
      <c r="AG145" s="9">
        <v>112.94290721546328</v>
      </c>
      <c r="AH145" s="9">
        <v>3916.7999999999997</v>
      </c>
      <c r="AI145" s="9">
        <v>91.115391594388456</v>
      </c>
      <c r="AJ145" s="13">
        <f t="shared" si="35"/>
        <v>0.16865881608483288</v>
      </c>
      <c r="AK145" s="9">
        <f t="shared" si="38"/>
        <v>80.673850036962421</v>
      </c>
      <c r="AL145" s="9">
        <v>0</v>
      </c>
      <c r="AM145" s="17">
        <f t="shared" si="36"/>
        <v>1</v>
      </c>
    </row>
    <row r="146" spans="1:39" s="3" customFormat="1" ht="17.399999999999999" x14ac:dyDescent="0.3">
      <c r="A146" s="8" t="s">
        <v>162</v>
      </c>
      <c r="B146" s="8" t="s">
        <v>581</v>
      </c>
      <c r="C146" s="9">
        <v>3221</v>
      </c>
      <c r="D146" s="9">
        <v>3114</v>
      </c>
      <c r="E146" s="10">
        <f t="shared" si="37"/>
        <v>-107</v>
      </c>
      <c r="F146" s="9">
        <v>0</v>
      </c>
      <c r="G146" s="11">
        <v>2.0574162679425836</v>
      </c>
      <c r="H146" s="9">
        <f t="shared" si="32"/>
        <v>1565.5558139534885</v>
      </c>
      <c r="I146" s="9">
        <f t="shared" si="33"/>
        <v>1513.5488372093025</v>
      </c>
      <c r="J146" s="10">
        <f t="shared" si="30"/>
        <v>-52.006976744185977</v>
      </c>
      <c r="K146" s="12">
        <f t="shared" si="31"/>
        <v>-3.3219497050605353</v>
      </c>
      <c r="L146" s="9">
        <v>1948</v>
      </c>
      <c r="M146" s="9">
        <v>1967</v>
      </c>
      <c r="N146" s="10">
        <f t="shared" si="40"/>
        <v>19</v>
      </c>
      <c r="O146" s="12">
        <f t="shared" si="41"/>
        <v>1.2136264852812508</v>
      </c>
      <c r="P146" s="9">
        <v>0</v>
      </c>
      <c r="Q146" s="9">
        <v>213</v>
      </c>
      <c r="R146" s="13">
        <v>0.10884006131834441</v>
      </c>
      <c r="S146" s="14">
        <v>3440</v>
      </c>
      <c r="T146" s="9">
        <v>-158.45116279069768</v>
      </c>
      <c r="U146" s="9">
        <v>23.333333333333332</v>
      </c>
      <c r="V146" s="9">
        <v>6</v>
      </c>
      <c r="W146" s="9">
        <v>388.78449612403102</v>
      </c>
      <c r="X146" s="13">
        <v>0.19765353132894306</v>
      </c>
      <c r="Y146" s="9">
        <v>0</v>
      </c>
      <c r="Z146" s="15">
        <v>4.5</v>
      </c>
      <c r="AA146" s="15">
        <v>5</v>
      </c>
      <c r="AB146" s="9">
        <v>84.575975202530628</v>
      </c>
      <c r="AC146" s="9">
        <v>0</v>
      </c>
      <c r="AD146" s="16">
        <f t="shared" si="34"/>
        <v>0.11111111111111116</v>
      </c>
      <c r="AE146" s="9">
        <f t="shared" si="39"/>
        <v>0</v>
      </c>
      <c r="AF146" s="9">
        <v>20748.434495301299</v>
      </c>
      <c r="AG146" s="9">
        <v>100.90715177500617</v>
      </c>
      <c r="AH146" s="9">
        <v>3600</v>
      </c>
      <c r="AI146" s="9">
        <v>83.745764333077616</v>
      </c>
      <c r="AJ146" s="13">
        <f t="shared" si="35"/>
        <v>0.17350706631940149</v>
      </c>
      <c r="AK146" s="9">
        <f t="shared" si="38"/>
        <v>82.992892832617557</v>
      </c>
      <c r="AL146" s="9">
        <v>0</v>
      </c>
      <c r="AM146" s="17">
        <f t="shared" si="36"/>
        <v>0</v>
      </c>
    </row>
    <row r="147" spans="1:39" s="3" customFormat="1" ht="17.399999999999999" x14ac:dyDescent="0.3">
      <c r="A147" s="8" t="s">
        <v>163</v>
      </c>
      <c r="B147" s="8" t="s">
        <v>582</v>
      </c>
      <c r="C147" s="9">
        <v>2835</v>
      </c>
      <c r="D147" s="9">
        <v>2702</v>
      </c>
      <c r="E147" s="10">
        <f t="shared" si="37"/>
        <v>-133</v>
      </c>
      <c r="F147" s="9">
        <v>0</v>
      </c>
      <c r="G147" s="11">
        <v>2.2770897832817338</v>
      </c>
      <c r="H147" s="9">
        <f t="shared" si="32"/>
        <v>1245.0101971447993</v>
      </c>
      <c r="I147" s="9">
        <f t="shared" si="33"/>
        <v>1186.6023113528211</v>
      </c>
      <c r="J147" s="10">
        <f t="shared" si="30"/>
        <v>-58.407885791978288</v>
      </c>
      <c r="K147" s="12">
        <f t="shared" si="31"/>
        <v>-4.691358024691362</v>
      </c>
      <c r="L147" s="9">
        <v>1466</v>
      </c>
      <c r="M147" s="9">
        <v>1482</v>
      </c>
      <c r="N147" s="10">
        <f t="shared" si="40"/>
        <v>16</v>
      </c>
      <c r="O147" s="12">
        <f t="shared" si="41"/>
        <v>1.2851300364200262</v>
      </c>
      <c r="P147" s="9">
        <v>0</v>
      </c>
      <c r="Q147" s="9">
        <v>133</v>
      </c>
      <c r="R147" s="13">
        <v>9.0537780803267534E-2</v>
      </c>
      <c r="S147" s="14">
        <v>2942</v>
      </c>
      <c r="T147" s="9">
        <v>-105.39768864717878</v>
      </c>
      <c r="U147" s="9">
        <v>25.666666666666668</v>
      </c>
      <c r="V147" s="9">
        <v>2</v>
      </c>
      <c r="W147" s="9">
        <v>262.06435531384545</v>
      </c>
      <c r="X147" s="13">
        <v>0.17683154879476751</v>
      </c>
      <c r="Y147" s="9">
        <v>0</v>
      </c>
      <c r="Z147" s="15">
        <v>4.2699999999999996</v>
      </c>
      <c r="AA147" s="15">
        <v>4.6100000000000003</v>
      </c>
      <c r="AB147" s="9">
        <v>77.979049136733252</v>
      </c>
      <c r="AC147" s="9">
        <v>0</v>
      </c>
      <c r="AD147" s="16">
        <f t="shared" si="34"/>
        <v>7.9625292740046927E-2</v>
      </c>
      <c r="AE147" s="9">
        <f t="shared" si="39"/>
        <v>0</v>
      </c>
      <c r="AF147" s="9">
        <v>21866.121250271612</v>
      </c>
      <c r="AG147" s="9">
        <v>106.34286727663809</v>
      </c>
      <c r="AH147" s="9">
        <v>3617.3748000000001</v>
      </c>
      <c r="AI147" s="9">
        <v>84.149949307003837</v>
      </c>
      <c r="AJ147" s="13">
        <f t="shared" si="35"/>
        <v>0.16543285197209207</v>
      </c>
      <c r="AK147" s="9">
        <f t="shared" si="38"/>
        <v>79.130788422412891</v>
      </c>
      <c r="AL147" s="9">
        <v>0</v>
      </c>
      <c r="AM147" s="17">
        <f t="shared" si="36"/>
        <v>0</v>
      </c>
    </row>
    <row r="148" spans="1:39" s="3" customFormat="1" ht="17.399999999999999" x14ac:dyDescent="0.3">
      <c r="A148" s="8" t="s">
        <v>164</v>
      </c>
      <c r="B148" s="8" t="s">
        <v>583</v>
      </c>
      <c r="C148" s="9">
        <v>1039</v>
      </c>
      <c r="D148" s="9">
        <v>1036</v>
      </c>
      <c r="E148" s="10">
        <f t="shared" si="37"/>
        <v>-3</v>
      </c>
      <c r="F148" s="9">
        <v>0</v>
      </c>
      <c r="G148" s="11">
        <v>2.190871369294606</v>
      </c>
      <c r="H148" s="9">
        <f t="shared" si="32"/>
        <v>474.24053030303025</v>
      </c>
      <c r="I148" s="9">
        <f t="shared" si="33"/>
        <v>472.87121212121207</v>
      </c>
      <c r="J148" s="10">
        <f t="shared" si="30"/>
        <v>-1.369318181818187</v>
      </c>
      <c r="K148" s="12">
        <f t="shared" si="31"/>
        <v>-0.28873917228104057</v>
      </c>
      <c r="L148" s="9">
        <v>517</v>
      </c>
      <c r="M148" s="9">
        <v>525</v>
      </c>
      <c r="N148" s="10">
        <f t="shared" si="40"/>
        <v>8</v>
      </c>
      <c r="O148" s="12">
        <f t="shared" si="41"/>
        <v>1.6869076953182722</v>
      </c>
      <c r="P148" s="9">
        <v>0</v>
      </c>
      <c r="Q148" s="9">
        <v>25</v>
      </c>
      <c r="R148" s="13">
        <v>4.8923679060665359E-2</v>
      </c>
      <c r="S148" s="14">
        <v>1056</v>
      </c>
      <c r="T148" s="9">
        <v>-9.1287878787878771</v>
      </c>
      <c r="U148" s="9">
        <v>18.333333333333332</v>
      </c>
      <c r="V148" s="9">
        <v>2</v>
      </c>
      <c r="W148" s="9">
        <v>50.462121212121204</v>
      </c>
      <c r="X148" s="13">
        <v>9.6118326118326103E-2</v>
      </c>
      <c r="Y148" s="9">
        <v>0</v>
      </c>
      <c r="Z148" s="15">
        <v>4.3</v>
      </c>
      <c r="AA148" s="15">
        <v>4.68</v>
      </c>
      <c r="AB148" s="9">
        <v>79.163112789568672</v>
      </c>
      <c r="AC148" s="9">
        <v>0</v>
      </c>
      <c r="AD148" s="16">
        <f t="shared" si="34"/>
        <v>8.8372093023255882E-2</v>
      </c>
      <c r="AE148" s="9">
        <f t="shared" si="39"/>
        <v>0</v>
      </c>
      <c r="AF148" s="9">
        <v>25106.36614780036</v>
      </c>
      <c r="AG148" s="9">
        <v>122.10135178963435</v>
      </c>
      <c r="AH148" s="9">
        <v>3594.24</v>
      </c>
      <c r="AI148" s="9">
        <v>83.611771110144701</v>
      </c>
      <c r="AJ148" s="13">
        <f t="shared" si="35"/>
        <v>0.14316050275220341</v>
      </c>
      <c r="AK148" s="9">
        <f t="shared" si="38"/>
        <v>68.477350893049518</v>
      </c>
      <c r="AL148" s="9">
        <v>0</v>
      </c>
      <c r="AM148" s="17">
        <f t="shared" si="36"/>
        <v>0</v>
      </c>
    </row>
    <row r="149" spans="1:39" s="3" customFormat="1" ht="17.399999999999999" x14ac:dyDescent="0.3">
      <c r="A149" s="8" t="s">
        <v>165</v>
      </c>
      <c r="B149" s="8" t="s">
        <v>584</v>
      </c>
      <c r="C149" s="9">
        <v>1401</v>
      </c>
      <c r="D149" s="9">
        <v>1359</v>
      </c>
      <c r="E149" s="10">
        <f t="shared" si="37"/>
        <v>-42</v>
      </c>
      <c r="F149" s="9">
        <v>0</v>
      </c>
      <c r="G149" s="11">
        <v>2.2018348623853212</v>
      </c>
      <c r="H149" s="9">
        <f t="shared" si="32"/>
        <v>636.28749999999991</v>
      </c>
      <c r="I149" s="9">
        <f t="shared" si="33"/>
        <v>617.21249999999998</v>
      </c>
      <c r="J149" s="10">
        <f t="shared" si="30"/>
        <v>-19.074999999999932</v>
      </c>
      <c r="K149" s="12">
        <f t="shared" si="31"/>
        <v>-2.9978586723768634</v>
      </c>
      <c r="L149" s="9">
        <v>718</v>
      </c>
      <c r="M149" s="9">
        <v>737</v>
      </c>
      <c r="N149" s="10">
        <f t="shared" si="40"/>
        <v>19</v>
      </c>
      <c r="O149" s="12">
        <f t="shared" si="41"/>
        <v>2.9860715478459032</v>
      </c>
      <c r="P149" s="9">
        <v>0</v>
      </c>
      <c r="Q149" s="9">
        <v>40</v>
      </c>
      <c r="R149" s="13">
        <v>5.6417489421720736E-2</v>
      </c>
      <c r="S149" s="14">
        <v>1440</v>
      </c>
      <c r="T149" s="9">
        <v>-36.787500000000001</v>
      </c>
      <c r="U149" s="9">
        <v>27</v>
      </c>
      <c r="V149" s="9">
        <v>0</v>
      </c>
      <c r="W149" s="9">
        <v>103.78749999999999</v>
      </c>
      <c r="X149" s="13">
        <v>0.14082428765264585</v>
      </c>
      <c r="Y149" s="9">
        <v>0</v>
      </c>
      <c r="Z149" s="15">
        <v>4.3</v>
      </c>
      <c r="AA149" s="15">
        <v>4.68</v>
      </c>
      <c r="AB149" s="9">
        <v>79.163112789568672</v>
      </c>
      <c r="AC149" s="9">
        <v>0</v>
      </c>
      <c r="AD149" s="16">
        <f t="shared" si="34"/>
        <v>8.8372093023255882E-2</v>
      </c>
      <c r="AE149" s="9">
        <f t="shared" si="39"/>
        <v>0</v>
      </c>
      <c r="AF149" s="9">
        <v>22785.18700774145</v>
      </c>
      <c r="AG149" s="9">
        <v>110.81261692937561</v>
      </c>
      <c r="AH149" s="9">
        <v>3594.24</v>
      </c>
      <c r="AI149" s="9">
        <v>83.611771110144701</v>
      </c>
      <c r="AJ149" s="13">
        <f t="shared" si="35"/>
        <v>0.15774459076323702</v>
      </c>
      <c r="AK149" s="9">
        <f t="shared" si="38"/>
        <v>75.453295325958351</v>
      </c>
      <c r="AL149" s="9">
        <v>0</v>
      </c>
      <c r="AM149" s="17">
        <f t="shared" si="36"/>
        <v>0</v>
      </c>
    </row>
    <row r="150" spans="1:39" s="3" customFormat="1" ht="17.399999999999999" x14ac:dyDescent="0.3">
      <c r="A150" s="8" t="s">
        <v>166</v>
      </c>
      <c r="B150" s="8" t="s">
        <v>585</v>
      </c>
      <c r="C150" s="9">
        <v>8037</v>
      </c>
      <c r="D150" s="9">
        <v>7790</v>
      </c>
      <c r="E150" s="10">
        <f t="shared" si="37"/>
        <v>-247</v>
      </c>
      <c r="F150" s="9">
        <v>0</v>
      </c>
      <c r="G150" s="11">
        <v>2.1222586337282583</v>
      </c>
      <c r="H150" s="9">
        <f t="shared" si="32"/>
        <v>3787.0030882527612</v>
      </c>
      <c r="I150" s="9">
        <f t="shared" si="33"/>
        <v>3670.6176505523217</v>
      </c>
      <c r="J150" s="10">
        <f t="shared" si="30"/>
        <v>-116.38543770043952</v>
      </c>
      <c r="K150" s="12">
        <f t="shared" si="31"/>
        <v>-3.0732860520094576</v>
      </c>
      <c r="L150" s="9">
        <v>4554</v>
      </c>
      <c r="M150" s="9">
        <v>4555</v>
      </c>
      <c r="N150" s="10">
        <f t="shared" si="40"/>
        <v>1</v>
      </c>
      <c r="O150" s="12">
        <f t="shared" si="41"/>
        <v>2.6406104687423895E-2</v>
      </c>
      <c r="P150" s="9">
        <v>0</v>
      </c>
      <c r="Q150" s="9">
        <v>430</v>
      </c>
      <c r="R150" s="13">
        <v>9.5111700951117012E-2</v>
      </c>
      <c r="S150" s="14">
        <v>8419</v>
      </c>
      <c r="T150" s="9">
        <v>-296.38234944767783</v>
      </c>
      <c r="U150" s="9">
        <v>66.333333333333329</v>
      </c>
      <c r="V150" s="9">
        <v>29.666666666666668</v>
      </c>
      <c r="W150" s="9">
        <v>763.04901611434457</v>
      </c>
      <c r="X150" s="13">
        <v>0.167518993658473</v>
      </c>
      <c r="Y150" s="9">
        <v>0</v>
      </c>
      <c r="Z150" s="15">
        <v>4.75</v>
      </c>
      <c r="AA150" s="15">
        <v>4.9399999999999995</v>
      </c>
      <c r="AB150" s="9">
        <v>83.561063500100246</v>
      </c>
      <c r="AC150" s="9">
        <v>0</v>
      </c>
      <c r="AD150" s="16">
        <f t="shared" si="34"/>
        <v>3.9999999999999813E-2</v>
      </c>
      <c r="AE150" s="9">
        <f t="shared" si="39"/>
        <v>0</v>
      </c>
      <c r="AF150" s="9">
        <v>21675.139062583079</v>
      </c>
      <c r="AG150" s="9">
        <v>105.41405172654088</v>
      </c>
      <c r="AH150" s="9">
        <v>4149.5999999999995</v>
      </c>
      <c r="AI150" s="9">
        <v>96.53095102126079</v>
      </c>
      <c r="AJ150" s="13">
        <f t="shared" si="35"/>
        <v>0.19144513850724432</v>
      </c>
      <c r="AK150" s="9">
        <f t="shared" si="38"/>
        <v>91.573134169698648</v>
      </c>
      <c r="AL150" s="9">
        <v>0</v>
      </c>
      <c r="AM150" s="17">
        <f t="shared" si="36"/>
        <v>0</v>
      </c>
    </row>
    <row r="151" spans="1:39" s="3" customFormat="1" ht="17.399999999999999" x14ac:dyDescent="0.3">
      <c r="A151" s="8" t="s">
        <v>167</v>
      </c>
      <c r="B151" s="8" t="s">
        <v>586</v>
      </c>
      <c r="C151" s="9">
        <v>1261</v>
      </c>
      <c r="D151" s="9">
        <v>1215</v>
      </c>
      <c r="E151" s="10">
        <f t="shared" si="37"/>
        <v>-46</v>
      </c>
      <c r="F151" s="9">
        <v>0</v>
      </c>
      <c r="G151" s="11">
        <v>2.1983606557377051</v>
      </c>
      <c r="H151" s="9">
        <f t="shared" si="32"/>
        <v>573.60924683072324</v>
      </c>
      <c r="I151" s="9">
        <f t="shared" si="33"/>
        <v>552.68456375838923</v>
      </c>
      <c r="J151" s="10">
        <f t="shared" si="30"/>
        <v>-20.924683072334005</v>
      </c>
      <c r="K151" s="12">
        <f t="shared" si="31"/>
        <v>-3.6478984932593059</v>
      </c>
      <c r="L151" s="9">
        <v>668</v>
      </c>
      <c r="M151" s="9">
        <v>680</v>
      </c>
      <c r="N151" s="10">
        <f t="shared" si="40"/>
        <v>12</v>
      </c>
      <c r="O151" s="12">
        <f t="shared" si="41"/>
        <v>2.0920164844450806</v>
      </c>
      <c r="P151" s="9">
        <v>0</v>
      </c>
      <c r="Q151" s="9">
        <v>41</v>
      </c>
      <c r="R151" s="13">
        <v>6.1840120663650078E-2</v>
      </c>
      <c r="S151" s="14">
        <v>1341</v>
      </c>
      <c r="T151" s="9">
        <v>-57.315436241610733</v>
      </c>
      <c r="U151" s="9">
        <v>18</v>
      </c>
      <c r="V151" s="9">
        <v>1</v>
      </c>
      <c r="W151" s="9">
        <v>115.31543624161074</v>
      </c>
      <c r="X151" s="13">
        <v>0.16958152388472167</v>
      </c>
      <c r="Y151" s="9">
        <v>0</v>
      </c>
      <c r="Z151" s="15">
        <v>4.3</v>
      </c>
      <c r="AA151" s="15">
        <v>4.68</v>
      </c>
      <c r="AB151" s="9">
        <v>79.163112789568672</v>
      </c>
      <c r="AC151" s="9">
        <v>0</v>
      </c>
      <c r="AD151" s="16">
        <f t="shared" si="34"/>
        <v>8.8372093023255882E-2</v>
      </c>
      <c r="AE151" s="9">
        <f t="shared" si="39"/>
        <v>0</v>
      </c>
      <c r="AF151" s="9">
        <v>21378.043142540777</v>
      </c>
      <c r="AG151" s="9">
        <v>103.96916666293605</v>
      </c>
      <c r="AH151" s="9">
        <v>3594.24</v>
      </c>
      <c r="AI151" s="9">
        <v>83.611771110144701</v>
      </c>
      <c r="AJ151" s="13">
        <f t="shared" si="35"/>
        <v>0.16812764274236677</v>
      </c>
      <c r="AK151" s="9">
        <f t="shared" si="38"/>
        <v>80.41977616422642</v>
      </c>
      <c r="AL151" s="9">
        <v>0</v>
      </c>
      <c r="AM151" s="17">
        <f t="shared" si="36"/>
        <v>0</v>
      </c>
    </row>
    <row r="152" spans="1:39" s="3" customFormat="1" ht="17.399999999999999" x14ac:dyDescent="0.3">
      <c r="A152" s="8" t="s">
        <v>168</v>
      </c>
      <c r="B152" s="8" t="s">
        <v>587</v>
      </c>
      <c r="C152" s="9">
        <v>5985</v>
      </c>
      <c r="D152" s="9">
        <v>5753</v>
      </c>
      <c r="E152" s="10">
        <f t="shared" si="37"/>
        <v>-232</v>
      </c>
      <c r="F152" s="9">
        <v>0</v>
      </c>
      <c r="G152" s="11">
        <v>2.2496392496392494</v>
      </c>
      <c r="H152" s="9">
        <f t="shared" si="32"/>
        <v>2660.426555484285</v>
      </c>
      <c r="I152" s="9">
        <f t="shared" si="33"/>
        <v>2557.2989095574089</v>
      </c>
      <c r="J152" s="10">
        <f t="shared" si="30"/>
        <v>-103.12764592687608</v>
      </c>
      <c r="K152" s="12">
        <f t="shared" si="31"/>
        <v>-3.8763575605680822</v>
      </c>
      <c r="L152" s="9">
        <v>3211</v>
      </c>
      <c r="M152" s="9">
        <v>3268</v>
      </c>
      <c r="N152" s="10">
        <f t="shared" si="40"/>
        <v>57</v>
      </c>
      <c r="O152" s="12">
        <f t="shared" si="41"/>
        <v>2.1425135710849994</v>
      </c>
      <c r="P152" s="9">
        <v>0</v>
      </c>
      <c r="Q152" s="9">
        <v>335</v>
      </c>
      <c r="R152" s="13">
        <v>0.10485133020344288</v>
      </c>
      <c r="S152" s="14">
        <v>6236</v>
      </c>
      <c r="T152" s="9">
        <v>-214.70109044259144</v>
      </c>
      <c r="U152" s="9">
        <v>81</v>
      </c>
      <c r="V152" s="9">
        <v>6.333333333333333</v>
      </c>
      <c r="W152" s="9">
        <v>624.36775710925804</v>
      </c>
      <c r="X152" s="13">
        <v>0.19105500523539107</v>
      </c>
      <c r="Y152" s="9">
        <v>0</v>
      </c>
      <c r="Z152" s="15">
        <v>4.3</v>
      </c>
      <c r="AA152" s="15">
        <v>5</v>
      </c>
      <c r="AB152" s="9">
        <v>84.575975202530628</v>
      </c>
      <c r="AC152" s="9">
        <v>0</v>
      </c>
      <c r="AD152" s="16">
        <f t="shared" si="34"/>
        <v>0.16279069767441867</v>
      </c>
      <c r="AE152" s="9">
        <f t="shared" si="39"/>
        <v>1</v>
      </c>
      <c r="AF152" s="9">
        <v>22151.841376873817</v>
      </c>
      <c r="AG152" s="9">
        <v>107.73242773657313</v>
      </c>
      <c r="AH152" s="9">
        <v>4020</v>
      </c>
      <c r="AI152" s="9">
        <v>93.51610350527001</v>
      </c>
      <c r="AJ152" s="13">
        <f t="shared" si="35"/>
        <v>0.18147475560188953</v>
      </c>
      <c r="AK152" s="9">
        <f t="shared" si="38"/>
        <v>86.804043564241567</v>
      </c>
      <c r="AL152" s="9">
        <v>0</v>
      </c>
      <c r="AM152" s="17">
        <f t="shared" si="36"/>
        <v>1</v>
      </c>
    </row>
    <row r="153" spans="1:39" s="3" customFormat="1" ht="17.399999999999999" x14ac:dyDescent="0.3">
      <c r="A153" s="8" t="s">
        <v>169</v>
      </c>
      <c r="B153" s="8" t="s">
        <v>588</v>
      </c>
      <c r="C153" s="9">
        <v>1480</v>
      </c>
      <c r="D153" s="9">
        <v>1484</v>
      </c>
      <c r="E153" s="10">
        <f t="shared" si="37"/>
        <v>4</v>
      </c>
      <c r="F153" s="9">
        <v>1</v>
      </c>
      <c r="G153" s="11">
        <v>2.1977559607293129</v>
      </c>
      <c r="H153" s="9">
        <f t="shared" si="32"/>
        <v>673.41416719846836</v>
      </c>
      <c r="I153" s="9">
        <f t="shared" si="33"/>
        <v>675.23420548819399</v>
      </c>
      <c r="J153" s="10">
        <f t="shared" si="30"/>
        <v>1.8200382897256304</v>
      </c>
      <c r="K153" s="12">
        <f t="shared" si="31"/>
        <v>0.27027027027027622</v>
      </c>
      <c r="L153" s="9">
        <v>798</v>
      </c>
      <c r="M153" s="9">
        <v>819</v>
      </c>
      <c r="N153" s="10">
        <f t="shared" si="40"/>
        <v>21</v>
      </c>
      <c r="O153" s="12">
        <f t="shared" si="41"/>
        <v>3.1184375118456469</v>
      </c>
      <c r="P153" s="9">
        <v>0</v>
      </c>
      <c r="Q153" s="9">
        <v>53</v>
      </c>
      <c r="R153" s="13">
        <v>6.7173637515842835E-2</v>
      </c>
      <c r="S153" s="14">
        <v>1567</v>
      </c>
      <c r="T153" s="9">
        <v>-37.765794511806</v>
      </c>
      <c r="U153" s="9">
        <v>29.666666666666668</v>
      </c>
      <c r="V153" s="9">
        <v>5</v>
      </c>
      <c r="W153" s="9">
        <v>115.43246117847268</v>
      </c>
      <c r="X153" s="13">
        <v>0.14094317604209119</v>
      </c>
      <c r="Y153" s="9">
        <v>0</v>
      </c>
      <c r="Z153" s="15">
        <v>4.3</v>
      </c>
      <c r="AA153" s="15">
        <v>4.68</v>
      </c>
      <c r="AB153" s="9">
        <v>79.163112789568672</v>
      </c>
      <c r="AC153" s="9">
        <v>0</v>
      </c>
      <c r="AD153" s="16">
        <f t="shared" si="34"/>
        <v>8.8372093023255882E-2</v>
      </c>
      <c r="AE153" s="9">
        <f t="shared" si="39"/>
        <v>0</v>
      </c>
      <c r="AF153" s="9">
        <v>23889.799433171258</v>
      </c>
      <c r="AG153" s="9">
        <v>116.18474723109284</v>
      </c>
      <c r="AH153" s="9">
        <v>3594.24</v>
      </c>
      <c r="AI153" s="9">
        <v>83.611771110144701</v>
      </c>
      <c r="AJ153" s="13">
        <f t="shared" si="35"/>
        <v>0.15045082358495471</v>
      </c>
      <c r="AK153" s="9">
        <f t="shared" si="38"/>
        <v>71.964498871646114</v>
      </c>
      <c r="AL153" s="9">
        <v>0</v>
      </c>
      <c r="AM153" s="17">
        <f t="shared" si="36"/>
        <v>0</v>
      </c>
    </row>
    <row r="154" spans="1:39" s="3" customFormat="1" ht="17.399999999999999" x14ac:dyDescent="0.3">
      <c r="A154" s="8" t="s">
        <v>170</v>
      </c>
      <c r="B154" s="8" t="s">
        <v>589</v>
      </c>
      <c r="C154" s="9">
        <v>2224</v>
      </c>
      <c r="D154" s="9">
        <v>2180</v>
      </c>
      <c r="E154" s="10">
        <f t="shared" si="37"/>
        <v>-44</v>
      </c>
      <c r="F154" s="9">
        <v>0</v>
      </c>
      <c r="G154" s="11">
        <v>2.2669811320754718</v>
      </c>
      <c r="H154" s="9">
        <f t="shared" si="32"/>
        <v>981.04036620890554</v>
      </c>
      <c r="I154" s="9">
        <f t="shared" si="33"/>
        <v>961.6312942155638</v>
      </c>
      <c r="J154" s="10">
        <f t="shared" si="30"/>
        <v>-19.40907199334174</v>
      </c>
      <c r="K154" s="12">
        <f t="shared" si="31"/>
        <v>-1.9784172661870589</v>
      </c>
      <c r="L154" s="9">
        <v>1165</v>
      </c>
      <c r="M154" s="9">
        <v>1184</v>
      </c>
      <c r="N154" s="10">
        <f t="shared" si="40"/>
        <v>19</v>
      </c>
      <c r="O154" s="12">
        <f t="shared" si="41"/>
        <v>1.9367194923306639</v>
      </c>
      <c r="P154" s="9">
        <v>0</v>
      </c>
      <c r="Q154" s="9">
        <v>49</v>
      </c>
      <c r="R154" s="13">
        <v>4.2794759825327509E-2</v>
      </c>
      <c r="S154" s="14">
        <v>2403</v>
      </c>
      <c r="T154" s="9">
        <v>-98.368705784436116</v>
      </c>
      <c r="U154" s="9">
        <v>35</v>
      </c>
      <c r="V154" s="9">
        <v>4</v>
      </c>
      <c r="W154" s="9">
        <v>178.36870578443612</v>
      </c>
      <c r="X154" s="13">
        <v>0.15064924475036834</v>
      </c>
      <c r="Y154" s="9">
        <v>0</v>
      </c>
      <c r="Z154" s="15">
        <v>4.8</v>
      </c>
      <c r="AA154" s="15">
        <v>5.09</v>
      </c>
      <c r="AB154" s="9">
        <v>86.098342756176166</v>
      </c>
      <c r="AC154" s="9">
        <v>0</v>
      </c>
      <c r="AD154" s="16">
        <f t="shared" si="34"/>
        <v>6.0416666666666785E-2</v>
      </c>
      <c r="AE154" s="9">
        <f t="shared" si="39"/>
        <v>0</v>
      </c>
      <c r="AF154" s="9">
        <v>25823.691255605474</v>
      </c>
      <c r="AG154" s="9">
        <v>125.5899635951036</v>
      </c>
      <c r="AH154" s="9">
        <v>3725.2691999999997</v>
      </c>
      <c r="AI154" s="9">
        <v>86.659865694575728</v>
      </c>
      <c r="AJ154" s="13">
        <f t="shared" si="35"/>
        <v>0.14425781206594027</v>
      </c>
      <c r="AK154" s="9">
        <f t="shared" si="38"/>
        <v>69.002222163200273</v>
      </c>
      <c r="AL154" s="9">
        <v>0</v>
      </c>
      <c r="AM154" s="17">
        <f t="shared" si="36"/>
        <v>0</v>
      </c>
    </row>
    <row r="155" spans="1:39" s="3" customFormat="1" ht="17.399999999999999" x14ac:dyDescent="0.3">
      <c r="A155" s="8" t="s">
        <v>171</v>
      </c>
      <c r="B155" s="8" t="s">
        <v>590</v>
      </c>
      <c r="C155" s="9">
        <v>5078</v>
      </c>
      <c r="D155" s="9">
        <v>4932</v>
      </c>
      <c r="E155" s="10">
        <f t="shared" si="37"/>
        <v>-146</v>
      </c>
      <c r="F155" s="9">
        <v>0</v>
      </c>
      <c r="G155" s="11">
        <v>2.2732758620689655</v>
      </c>
      <c r="H155" s="9">
        <f t="shared" si="32"/>
        <v>2233.7808115282519</v>
      </c>
      <c r="I155" s="9">
        <f t="shared" si="33"/>
        <v>2169.5563139931742</v>
      </c>
      <c r="J155" s="10">
        <f t="shared" si="30"/>
        <v>-64.224497535077717</v>
      </c>
      <c r="K155" s="12">
        <f t="shared" si="31"/>
        <v>-2.8751476959432836</v>
      </c>
      <c r="L155" s="9">
        <v>2562</v>
      </c>
      <c r="M155" s="9">
        <v>2613</v>
      </c>
      <c r="N155" s="10">
        <f t="shared" si="40"/>
        <v>51</v>
      </c>
      <c r="O155" s="12">
        <f t="shared" si="41"/>
        <v>2.283124635004278</v>
      </c>
      <c r="P155" s="9">
        <v>0</v>
      </c>
      <c r="Q155" s="9">
        <v>173</v>
      </c>
      <c r="R155" s="13">
        <v>6.7923046721633296E-2</v>
      </c>
      <c r="S155" s="14">
        <v>5274</v>
      </c>
      <c r="T155" s="9">
        <v>-150.44368600682594</v>
      </c>
      <c r="U155" s="9">
        <v>82.666666666666671</v>
      </c>
      <c r="V155" s="9">
        <v>14</v>
      </c>
      <c r="W155" s="9">
        <v>392.11035267349263</v>
      </c>
      <c r="X155" s="13">
        <v>0.15006136726884525</v>
      </c>
      <c r="Y155" s="9">
        <v>0</v>
      </c>
      <c r="Z155" s="15">
        <v>4.8</v>
      </c>
      <c r="AA155" s="15">
        <v>4.8900000000000006</v>
      </c>
      <c r="AB155" s="9">
        <v>82.715303748074959</v>
      </c>
      <c r="AC155" s="9">
        <v>0</v>
      </c>
      <c r="AD155" s="16">
        <f t="shared" si="34"/>
        <v>1.8750000000000266E-2</v>
      </c>
      <c r="AE155" s="9">
        <f t="shared" si="39"/>
        <v>0</v>
      </c>
      <c r="AF155" s="9">
        <v>21987.576940916741</v>
      </c>
      <c r="AG155" s="9">
        <v>106.93355028998263</v>
      </c>
      <c r="AH155" s="9">
        <v>3650.1894000000002</v>
      </c>
      <c r="AI155" s="9">
        <v>84.913305906527242</v>
      </c>
      <c r="AJ155" s="13">
        <f t="shared" si="35"/>
        <v>0.16601144408992849</v>
      </c>
      <c r="AK155" s="9">
        <f t="shared" si="38"/>
        <v>79.407543915131541</v>
      </c>
      <c r="AL155" s="9">
        <v>0</v>
      </c>
      <c r="AM155" s="17">
        <f t="shared" si="36"/>
        <v>0</v>
      </c>
    </row>
    <row r="156" spans="1:39" s="3" customFormat="1" ht="17.399999999999999" x14ac:dyDescent="0.3">
      <c r="A156" s="8" t="s">
        <v>172</v>
      </c>
      <c r="B156" s="8" t="s">
        <v>591</v>
      </c>
      <c r="C156" s="9">
        <v>19180</v>
      </c>
      <c r="D156" s="9">
        <v>18167</v>
      </c>
      <c r="E156" s="10">
        <f t="shared" si="37"/>
        <v>-1013</v>
      </c>
      <c r="F156" s="9">
        <v>0</v>
      </c>
      <c r="G156" s="11">
        <v>1.9734617652840574</v>
      </c>
      <c r="H156" s="9">
        <f t="shared" si="32"/>
        <v>9718.9620480127505</v>
      </c>
      <c r="I156" s="9">
        <f t="shared" si="33"/>
        <v>9205.6508616396059</v>
      </c>
      <c r="J156" s="10">
        <f t="shared" si="30"/>
        <v>-513.31118637314466</v>
      </c>
      <c r="K156" s="12">
        <f t="shared" si="31"/>
        <v>-5.2815432742440036</v>
      </c>
      <c r="L156" s="9">
        <v>12540</v>
      </c>
      <c r="M156" s="9">
        <v>12441</v>
      </c>
      <c r="N156" s="10">
        <f t="shared" si="40"/>
        <v>-99</v>
      </c>
      <c r="O156" s="12">
        <f t="shared" si="41"/>
        <v>-1.0186272928212809</v>
      </c>
      <c r="P156" s="9">
        <v>0</v>
      </c>
      <c r="Q156" s="9">
        <v>2165</v>
      </c>
      <c r="R156" s="13">
        <v>0.17208488991336141</v>
      </c>
      <c r="S156" s="14">
        <v>20078</v>
      </c>
      <c r="T156" s="9">
        <v>-968.34913836039448</v>
      </c>
      <c r="U156" s="9">
        <v>175.33333333333334</v>
      </c>
      <c r="V156" s="9">
        <v>297.33333333333331</v>
      </c>
      <c r="W156" s="9">
        <v>3011.3491383603946</v>
      </c>
      <c r="X156" s="13">
        <v>0.2420504089993083</v>
      </c>
      <c r="Y156" s="9">
        <v>0</v>
      </c>
      <c r="Z156" s="15">
        <v>4.5</v>
      </c>
      <c r="AA156" s="15">
        <v>5.01</v>
      </c>
      <c r="AB156" s="9">
        <v>84.74512715293568</v>
      </c>
      <c r="AC156" s="9">
        <v>0</v>
      </c>
      <c r="AD156" s="16">
        <f t="shared" si="34"/>
        <v>0.11333333333333329</v>
      </c>
      <c r="AE156" s="9">
        <f t="shared" si="39"/>
        <v>0</v>
      </c>
      <c r="AF156" s="9">
        <v>19512.46695370974</v>
      </c>
      <c r="AG156" s="9">
        <v>94.89619396820855</v>
      </c>
      <c r="AH156" s="9">
        <v>3667.32</v>
      </c>
      <c r="AI156" s="9">
        <v>85.311810126106181</v>
      </c>
      <c r="AJ156" s="13">
        <f t="shared" si="35"/>
        <v>0.18794753163196332</v>
      </c>
      <c r="AK156" s="9">
        <f t="shared" si="38"/>
        <v>89.900138834531916</v>
      </c>
      <c r="AL156" s="9">
        <v>0</v>
      </c>
      <c r="AM156" s="17">
        <f t="shared" si="36"/>
        <v>0</v>
      </c>
    </row>
    <row r="157" spans="1:39" s="3" customFormat="1" ht="17.399999999999999" x14ac:dyDescent="0.3">
      <c r="A157" s="8" t="s">
        <v>173</v>
      </c>
      <c r="B157" s="8" t="s">
        <v>592</v>
      </c>
      <c r="C157" s="9">
        <v>1977</v>
      </c>
      <c r="D157" s="9">
        <v>1852</v>
      </c>
      <c r="E157" s="10">
        <f t="shared" si="37"/>
        <v>-125</v>
      </c>
      <c r="F157" s="9">
        <v>0</v>
      </c>
      <c r="G157" s="11">
        <v>2.2836801752464404</v>
      </c>
      <c r="H157" s="9">
        <f t="shared" si="32"/>
        <v>865.70791366906474</v>
      </c>
      <c r="I157" s="9">
        <f t="shared" si="33"/>
        <v>810.97170263788962</v>
      </c>
      <c r="J157" s="10">
        <f t="shared" si="30"/>
        <v>-54.736211031175117</v>
      </c>
      <c r="K157" s="12">
        <f t="shared" si="31"/>
        <v>-6.3227111785533703</v>
      </c>
      <c r="L157" s="9">
        <v>1033</v>
      </c>
      <c r="M157" s="9">
        <v>1036</v>
      </c>
      <c r="N157" s="10">
        <f t="shared" si="40"/>
        <v>3</v>
      </c>
      <c r="O157" s="12">
        <f t="shared" si="41"/>
        <v>0.34653720413451294</v>
      </c>
      <c r="P157" s="9">
        <v>0</v>
      </c>
      <c r="Q157" s="9">
        <v>76</v>
      </c>
      <c r="R157" s="13">
        <v>7.4436826640548487E-2</v>
      </c>
      <c r="S157" s="14">
        <v>2085</v>
      </c>
      <c r="T157" s="9">
        <v>-102.02829736211031</v>
      </c>
      <c r="U157" s="9">
        <v>7</v>
      </c>
      <c r="V157" s="9">
        <v>0</v>
      </c>
      <c r="W157" s="9">
        <v>185.02829736211032</v>
      </c>
      <c r="X157" s="13">
        <v>0.17859874262751962</v>
      </c>
      <c r="Y157" s="9">
        <v>0</v>
      </c>
      <c r="Z157" s="15">
        <v>4.93</v>
      </c>
      <c r="AA157" s="15">
        <v>5.31</v>
      </c>
      <c r="AB157" s="9">
        <v>89.819685665087519</v>
      </c>
      <c r="AC157" s="9">
        <v>0</v>
      </c>
      <c r="AD157" s="16">
        <f t="shared" si="34"/>
        <v>7.7079107505070965E-2</v>
      </c>
      <c r="AE157" s="9">
        <f t="shared" si="39"/>
        <v>0</v>
      </c>
      <c r="AF157" s="9">
        <v>20790.826634870049</v>
      </c>
      <c r="AG157" s="9">
        <v>101.11332010363357</v>
      </c>
      <c r="AH157" s="9">
        <v>3823.2</v>
      </c>
      <c r="AI157" s="9">
        <v>88.938001721728426</v>
      </c>
      <c r="AJ157" s="13">
        <f t="shared" si="35"/>
        <v>0.18388879226128454</v>
      </c>
      <c r="AK157" s="9">
        <f t="shared" si="38"/>
        <v>87.958739393161707</v>
      </c>
      <c r="AL157" s="9">
        <v>0</v>
      </c>
      <c r="AM157" s="17">
        <f t="shared" si="36"/>
        <v>0</v>
      </c>
    </row>
    <row r="158" spans="1:39" s="3" customFormat="1" ht="17.399999999999999" x14ac:dyDescent="0.3">
      <c r="A158" s="8" t="s">
        <v>174</v>
      </c>
      <c r="B158" s="8" t="s">
        <v>593</v>
      </c>
      <c r="C158" s="9">
        <v>1322</v>
      </c>
      <c r="D158" s="9">
        <v>1286</v>
      </c>
      <c r="E158" s="10">
        <f t="shared" si="37"/>
        <v>-36</v>
      </c>
      <c r="F158" s="9">
        <v>0</v>
      </c>
      <c r="G158" s="11">
        <v>2.2137161084529504</v>
      </c>
      <c r="H158" s="9">
        <f t="shared" si="32"/>
        <v>597.18587896253609</v>
      </c>
      <c r="I158" s="9">
        <f t="shared" si="33"/>
        <v>580.92363112391934</v>
      </c>
      <c r="J158" s="10">
        <f t="shared" si="30"/>
        <v>-16.262247838616759</v>
      </c>
      <c r="K158" s="12">
        <f t="shared" si="31"/>
        <v>-2.7231467473525033</v>
      </c>
      <c r="L158" s="9">
        <v>683</v>
      </c>
      <c r="M158" s="9">
        <v>696</v>
      </c>
      <c r="N158" s="10">
        <f t="shared" si="40"/>
        <v>13</v>
      </c>
      <c r="O158" s="12">
        <f t="shared" si="41"/>
        <v>2.1768766573289224</v>
      </c>
      <c r="P158" s="9">
        <v>0</v>
      </c>
      <c r="Q158" s="9">
        <v>40</v>
      </c>
      <c r="R158" s="13">
        <v>5.8910162002945507E-2</v>
      </c>
      <c r="S158" s="14">
        <v>1388</v>
      </c>
      <c r="T158" s="9">
        <v>-46.076368876080693</v>
      </c>
      <c r="U158" s="9">
        <v>27.333333333333332</v>
      </c>
      <c r="V158" s="9">
        <v>8</v>
      </c>
      <c r="W158" s="9">
        <v>105.40970220941402</v>
      </c>
      <c r="X158" s="13">
        <v>0.15145072156525002</v>
      </c>
      <c r="Y158" s="9">
        <v>0</v>
      </c>
      <c r="Z158" s="15">
        <v>4.9400000000000004</v>
      </c>
      <c r="AA158" s="15">
        <v>5.1850000000000005</v>
      </c>
      <c r="AB158" s="9">
        <v>87.705286285024258</v>
      </c>
      <c r="AC158" s="9">
        <v>0</v>
      </c>
      <c r="AD158" s="16">
        <f t="shared" si="34"/>
        <v>4.9595141700404799E-2</v>
      </c>
      <c r="AE158" s="9">
        <f t="shared" si="39"/>
        <v>0</v>
      </c>
      <c r="AF158" s="9">
        <v>24026.840262360936</v>
      </c>
      <c r="AG158" s="9">
        <v>116.85122641792245</v>
      </c>
      <c r="AH158" s="9">
        <v>3812.2194</v>
      </c>
      <c r="AI158" s="9">
        <v>88.682563182885161</v>
      </c>
      <c r="AJ158" s="13">
        <f t="shared" si="35"/>
        <v>0.15866503287042713</v>
      </c>
      <c r="AK158" s="9">
        <f t="shared" si="38"/>
        <v>75.893566461775009</v>
      </c>
      <c r="AL158" s="9">
        <v>0</v>
      </c>
      <c r="AM158" s="17">
        <f t="shared" si="36"/>
        <v>0</v>
      </c>
    </row>
    <row r="159" spans="1:39" s="3" customFormat="1" ht="17.399999999999999" x14ac:dyDescent="0.3">
      <c r="A159" s="8" t="s">
        <v>175</v>
      </c>
      <c r="B159" s="8" t="s">
        <v>594</v>
      </c>
      <c r="C159" s="9">
        <v>5212</v>
      </c>
      <c r="D159" s="9">
        <v>5065</v>
      </c>
      <c r="E159" s="10">
        <f t="shared" si="37"/>
        <v>-147</v>
      </c>
      <c r="F159" s="9">
        <v>0</v>
      </c>
      <c r="G159" s="11">
        <v>2.0808278016399844</v>
      </c>
      <c r="H159" s="9">
        <f t="shared" si="32"/>
        <v>2504.7723775567647</v>
      </c>
      <c r="I159" s="9">
        <f t="shared" si="33"/>
        <v>2434.1274160255207</v>
      </c>
      <c r="J159" s="10">
        <f t="shared" si="30"/>
        <v>-70.644961531244007</v>
      </c>
      <c r="K159" s="12">
        <f t="shared" si="31"/>
        <v>-2.8204144282425125</v>
      </c>
      <c r="L159" s="9">
        <v>2920</v>
      </c>
      <c r="M159" s="9">
        <v>2965</v>
      </c>
      <c r="N159" s="10">
        <f t="shared" si="40"/>
        <v>45</v>
      </c>
      <c r="O159" s="12">
        <f t="shared" si="41"/>
        <v>1.796570435030685</v>
      </c>
      <c r="P159" s="9">
        <v>0</v>
      </c>
      <c r="Q159" s="9">
        <v>227</v>
      </c>
      <c r="R159" s="13">
        <v>7.9621185548930204E-2</v>
      </c>
      <c r="S159" s="14">
        <v>5329</v>
      </c>
      <c r="T159" s="9">
        <v>-126.87258397447927</v>
      </c>
      <c r="U159" s="9">
        <v>107</v>
      </c>
      <c r="V159" s="9">
        <v>1</v>
      </c>
      <c r="W159" s="9">
        <v>459.87258397447926</v>
      </c>
      <c r="X159" s="13">
        <v>0.15510036559004359</v>
      </c>
      <c r="Y159" s="9">
        <v>0</v>
      </c>
      <c r="Z159" s="15">
        <v>4.53</v>
      </c>
      <c r="AA159" s="15">
        <v>5</v>
      </c>
      <c r="AB159" s="9">
        <v>84.575975202530628</v>
      </c>
      <c r="AC159" s="9">
        <v>0</v>
      </c>
      <c r="AD159" s="16">
        <f t="shared" si="34"/>
        <v>0.10375275938189832</v>
      </c>
      <c r="AE159" s="9">
        <f t="shared" si="39"/>
        <v>0</v>
      </c>
      <c r="AF159" s="9">
        <v>21356.039088981426</v>
      </c>
      <c r="AG159" s="9">
        <v>103.86215298088301</v>
      </c>
      <c r="AH159" s="9">
        <v>3525</v>
      </c>
      <c r="AI159" s="9">
        <v>82.001060909471846</v>
      </c>
      <c r="AJ159" s="13">
        <f t="shared" si="35"/>
        <v>0.16505869769730433</v>
      </c>
      <c r="AK159" s="9">
        <f t="shared" si="38"/>
        <v>78.951820808649188</v>
      </c>
      <c r="AL159" s="9">
        <v>0</v>
      </c>
      <c r="AM159" s="17">
        <f t="shared" si="36"/>
        <v>0</v>
      </c>
    </row>
    <row r="160" spans="1:39" s="3" customFormat="1" ht="17.399999999999999" x14ac:dyDescent="0.3">
      <c r="A160" s="8" t="s">
        <v>176</v>
      </c>
      <c r="B160" s="8" t="s">
        <v>595</v>
      </c>
      <c r="C160" s="9">
        <v>4071</v>
      </c>
      <c r="D160" s="9">
        <v>3926</v>
      </c>
      <c r="E160" s="10">
        <f t="shared" si="37"/>
        <v>-145</v>
      </c>
      <c r="F160" s="9">
        <v>0</v>
      </c>
      <c r="G160" s="11">
        <v>2.1292106586224233</v>
      </c>
      <c r="H160" s="9">
        <f t="shared" si="32"/>
        <v>1911.9761511216057</v>
      </c>
      <c r="I160" s="9">
        <f t="shared" si="33"/>
        <v>1843.8757969303424</v>
      </c>
      <c r="J160" s="10">
        <f t="shared" si="30"/>
        <v>-68.10035419126325</v>
      </c>
      <c r="K160" s="12">
        <f t="shared" si="31"/>
        <v>-3.561778432817488</v>
      </c>
      <c r="L160" s="9">
        <v>2298</v>
      </c>
      <c r="M160" s="9">
        <v>2324</v>
      </c>
      <c r="N160" s="10">
        <f t="shared" si="40"/>
        <v>26</v>
      </c>
      <c r="O160" s="12">
        <f t="shared" si="41"/>
        <v>1.3598495977446083</v>
      </c>
      <c r="P160" s="9">
        <v>0</v>
      </c>
      <c r="Q160" s="9">
        <v>226</v>
      </c>
      <c r="R160" s="13">
        <v>9.9691221879135428E-2</v>
      </c>
      <c r="S160" s="14">
        <v>4235</v>
      </c>
      <c r="T160" s="9">
        <v>-145.12420306965763</v>
      </c>
      <c r="U160" s="9">
        <v>66</v>
      </c>
      <c r="V160" s="9">
        <v>7</v>
      </c>
      <c r="W160" s="9">
        <v>430.1242030696576</v>
      </c>
      <c r="X160" s="13">
        <v>0.18507926121758073</v>
      </c>
      <c r="Y160" s="9">
        <v>0</v>
      </c>
      <c r="Z160" s="15">
        <v>4.8</v>
      </c>
      <c r="AA160" s="15">
        <v>5.04</v>
      </c>
      <c r="AB160" s="9">
        <v>85.252583004150878</v>
      </c>
      <c r="AC160" s="9">
        <v>0</v>
      </c>
      <c r="AD160" s="16">
        <f t="shared" si="34"/>
        <v>5.0000000000000044E-2</v>
      </c>
      <c r="AE160" s="9">
        <f t="shared" si="39"/>
        <v>0</v>
      </c>
      <c r="AF160" s="9">
        <v>22375.682335865848</v>
      </c>
      <c r="AG160" s="9">
        <v>108.82104739255665</v>
      </c>
      <c r="AH160" s="9">
        <v>3637.8720000000003</v>
      </c>
      <c r="AI160" s="9">
        <v>84.626769773861611</v>
      </c>
      <c r="AJ160" s="13">
        <f t="shared" si="35"/>
        <v>0.16258150010330086</v>
      </c>
      <c r="AK160" s="9">
        <f t="shared" si="38"/>
        <v>77.766913480057227</v>
      </c>
      <c r="AL160" s="9">
        <v>0</v>
      </c>
      <c r="AM160" s="17">
        <f t="shared" si="36"/>
        <v>0</v>
      </c>
    </row>
    <row r="161" spans="1:39" s="3" customFormat="1" ht="17.399999999999999" x14ac:dyDescent="0.3">
      <c r="A161" s="8" t="s">
        <v>177</v>
      </c>
      <c r="B161" s="8" t="s">
        <v>596</v>
      </c>
      <c r="C161" s="9">
        <v>23255</v>
      </c>
      <c r="D161" s="9">
        <v>21965</v>
      </c>
      <c r="E161" s="10">
        <f t="shared" si="37"/>
        <v>-1290</v>
      </c>
      <c r="F161" s="9">
        <v>0</v>
      </c>
      <c r="G161" s="11">
        <v>1.9973737716028466</v>
      </c>
      <c r="H161" s="9">
        <f t="shared" si="32"/>
        <v>11642.788310641727</v>
      </c>
      <c r="I161" s="9">
        <f t="shared" si="33"/>
        <v>10996.940238367901</v>
      </c>
      <c r="J161" s="10">
        <f t="shared" si="30"/>
        <v>-645.84807227382589</v>
      </c>
      <c r="K161" s="12">
        <f t="shared" si="31"/>
        <v>-5.5471941517953107</v>
      </c>
      <c r="L161" s="9">
        <v>14040</v>
      </c>
      <c r="M161" s="9">
        <v>14080</v>
      </c>
      <c r="N161" s="10">
        <f t="shared" si="40"/>
        <v>40</v>
      </c>
      <c r="O161" s="12">
        <f t="shared" si="41"/>
        <v>0.34356031332665604</v>
      </c>
      <c r="P161" s="9">
        <v>0</v>
      </c>
      <c r="Q161" s="9">
        <v>1903</v>
      </c>
      <c r="R161" s="13">
        <v>0.13606463606463606</v>
      </c>
      <c r="S161" s="14">
        <v>23577</v>
      </c>
      <c r="T161" s="9">
        <v>-807.05976163209903</v>
      </c>
      <c r="U161" s="9">
        <v>230.66666666666666</v>
      </c>
      <c r="V161" s="9">
        <v>145</v>
      </c>
      <c r="W161" s="9">
        <v>2795.7264282987658</v>
      </c>
      <c r="X161" s="13">
        <v>0.19856011564621917</v>
      </c>
      <c r="Y161" s="9">
        <v>0</v>
      </c>
      <c r="Z161" s="15">
        <v>5</v>
      </c>
      <c r="AA161" s="15">
        <v>5.24</v>
      </c>
      <c r="AB161" s="9">
        <v>88.635622012252099</v>
      </c>
      <c r="AC161" s="9">
        <v>0</v>
      </c>
      <c r="AD161" s="16">
        <f t="shared" si="34"/>
        <v>4.8000000000000043E-2</v>
      </c>
      <c r="AE161" s="9">
        <f t="shared" si="39"/>
        <v>0</v>
      </c>
      <c r="AF161" s="9">
        <v>20430.190329192625</v>
      </c>
      <c r="AG161" s="9">
        <v>99.35941513114949</v>
      </c>
      <c r="AH161" s="9">
        <v>3898.56</v>
      </c>
      <c r="AI161" s="9">
        <v>90.691079721767537</v>
      </c>
      <c r="AJ161" s="13">
        <f t="shared" si="35"/>
        <v>0.19082347923256307</v>
      </c>
      <c r="AK161" s="9">
        <f t="shared" si="38"/>
        <v>91.275778548071983</v>
      </c>
      <c r="AL161" s="9">
        <v>0</v>
      </c>
      <c r="AM161" s="17">
        <f t="shared" si="36"/>
        <v>0</v>
      </c>
    </row>
    <row r="162" spans="1:39" s="3" customFormat="1" ht="17.399999999999999" x14ac:dyDescent="0.3">
      <c r="A162" s="8" t="s">
        <v>178</v>
      </c>
      <c r="B162" s="8" t="s">
        <v>597</v>
      </c>
      <c r="C162" s="9">
        <v>4669</v>
      </c>
      <c r="D162" s="9">
        <v>4503</v>
      </c>
      <c r="E162" s="10">
        <f t="shared" si="37"/>
        <v>-166</v>
      </c>
      <c r="F162" s="9">
        <v>0</v>
      </c>
      <c r="G162" s="11">
        <v>2.2091743119266054</v>
      </c>
      <c r="H162" s="9">
        <f t="shared" si="32"/>
        <v>2113.4593023255816</v>
      </c>
      <c r="I162" s="9">
        <f t="shared" si="33"/>
        <v>2038.3181063122925</v>
      </c>
      <c r="J162" s="10">
        <f t="shared" si="30"/>
        <v>-75.141196013289118</v>
      </c>
      <c r="K162" s="12">
        <f t="shared" si="31"/>
        <v>-3.555365174555583</v>
      </c>
      <c r="L162" s="9">
        <v>2355</v>
      </c>
      <c r="M162" s="9">
        <v>2380</v>
      </c>
      <c r="N162" s="10">
        <f t="shared" si="40"/>
        <v>25</v>
      </c>
      <c r="O162" s="12">
        <f t="shared" si="41"/>
        <v>1.1828947911365417</v>
      </c>
      <c r="P162" s="9">
        <v>0</v>
      </c>
      <c r="Q162" s="9">
        <v>103</v>
      </c>
      <c r="R162" s="13">
        <v>4.4415696420871065E-2</v>
      </c>
      <c r="S162" s="14">
        <v>4816</v>
      </c>
      <c r="T162" s="9">
        <v>-141.68189368770766</v>
      </c>
      <c r="U162" s="9">
        <v>67.333333333333329</v>
      </c>
      <c r="V162" s="9">
        <v>8.6666666666666661</v>
      </c>
      <c r="W162" s="9">
        <v>303.34856035437429</v>
      </c>
      <c r="X162" s="13">
        <v>0.12745737830015727</v>
      </c>
      <c r="Y162" s="9">
        <v>0</v>
      </c>
      <c r="Z162" s="15">
        <v>4.93</v>
      </c>
      <c r="AA162" s="15">
        <v>5.33</v>
      </c>
      <c r="AB162" s="9">
        <v>90.157989565897651</v>
      </c>
      <c r="AC162" s="9">
        <v>0</v>
      </c>
      <c r="AD162" s="16">
        <f t="shared" si="34"/>
        <v>8.1135902636916946E-2</v>
      </c>
      <c r="AE162" s="9">
        <f t="shared" si="39"/>
        <v>0</v>
      </c>
      <c r="AF162" s="9">
        <v>23808.20213108071</v>
      </c>
      <c r="AG162" s="9">
        <v>115.78790999750078</v>
      </c>
      <c r="AH162" s="9">
        <v>3722.4720000000002</v>
      </c>
      <c r="AI162" s="9">
        <v>86.59479523568892</v>
      </c>
      <c r="AJ162" s="13">
        <f t="shared" si="35"/>
        <v>0.15635250320478644</v>
      </c>
      <c r="AK162" s="9">
        <f t="shared" si="38"/>
        <v>74.787424038967487</v>
      </c>
      <c r="AL162" s="9">
        <v>0</v>
      </c>
      <c r="AM162" s="17">
        <f t="shared" si="36"/>
        <v>0</v>
      </c>
    </row>
    <row r="163" spans="1:39" s="3" customFormat="1" ht="17.399999999999999" x14ac:dyDescent="0.3">
      <c r="A163" s="8" t="s">
        <v>179</v>
      </c>
      <c r="B163" s="8" t="s">
        <v>598</v>
      </c>
      <c r="C163" s="9">
        <v>1350</v>
      </c>
      <c r="D163" s="9">
        <v>1378</v>
      </c>
      <c r="E163" s="10">
        <f t="shared" si="37"/>
        <v>28</v>
      </c>
      <c r="F163" s="9">
        <v>1</v>
      </c>
      <c r="G163" s="11">
        <v>2.4270833333333335</v>
      </c>
      <c r="H163" s="9">
        <f t="shared" si="32"/>
        <v>556.22317596566518</v>
      </c>
      <c r="I163" s="9">
        <f t="shared" si="33"/>
        <v>567.75965665236049</v>
      </c>
      <c r="J163" s="10">
        <f t="shared" si="30"/>
        <v>11.536480686695313</v>
      </c>
      <c r="K163" s="12">
        <f t="shared" si="31"/>
        <v>2.0740740740740806</v>
      </c>
      <c r="L163" s="9">
        <v>633</v>
      </c>
      <c r="M163" s="9">
        <v>656</v>
      </c>
      <c r="N163" s="10">
        <f t="shared" si="40"/>
        <v>23</v>
      </c>
      <c r="O163" s="12">
        <f t="shared" si="41"/>
        <v>4.1350308641975317</v>
      </c>
      <c r="P163" s="9">
        <v>0</v>
      </c>
      <c r="Q163" s="9">
        <v>41</v>
      </c>
      <c r="R163" s="13">
        <v>6.5495207667731634E-2</v>
      </c>
      <c r="S163" s="14">
        <v>1398</v>
      </c>
      <c r="T163" s="9">
        <v>-8.2403433476394845</v>
      </c>
      <c r="U163" s="9">
        <v>31.666666666666668</v>
      </c>
      <c r="V163" s="9">
        <v>0</v>
      </c>
      <c r="W163" s="9">
        <v>80.907010014306152</v>
      </c>
      <c r="X163" s="13">
        <v>0.12333385672912524</v>
      </c>
      <c r="Y163" s="9">
        <v>0</v>
      </c>
      <c r="Z163" s="15">
        <v>4.93</v>
      </c>
      <c r="AA163" s="15">
        <v>5.31</v>
      </c>
      <c r="AB163" s="9">
        <v>89.819685665087519</v>
      </c>
      <c r="AC163" s="9">
        <v>0</v>
      </c>
      <c r="AD163" s="16">
        <f t="shared" si="34"/>
        <v>7.7079107505070965E-2</v>
      </c>
      <c r="AE163" s="9">
        <f t="shared" si="39"/>
        <v>0</v>
      </c>
      <c r="AF163" s="9">
        <v>21802.783828022315</v>
      </c>
      <c r="AG163" s="9">
        <v>106.03483445221488</v>
      </c>
      <c r="AH163" s="9">
        <v>3823.2</v>
      </c>
      <c r="AI163" s="9">
        <v>88.938001721728426</v>
      </c>
      <c r="AJ163" s="13">
        <f t="shared" si="35"/>
        <v>0.17535375437177805</v>
      </c>
      <c r="AK163" s="9">
        <f t="shared" si="38"/>
        <v>83.876211229252945</v>
      </c>
      <c r="AL163" s="9">
        <v>0</v>
      </c>
      <c r="AM163" s="17">
        <f t="shared" si="36"/>
        <v>0</v>
      </c>
    </row>
    <row r="164" spans="1:39" s="3" customFormat="1" ht="17.399999999999999" x14ac:dyDescent="0.3">
      <c r="A164" s="8" t="s">
        <v>180</v>
      </c>
      <c r="B164" s="8" t="s">
        <v>599</v>
      </c>
      <c r="C164" s="9">
        <v>1184</v>
      </c>
      <c r="D164" s="9">
        <v>1143</v>
      </c>
      <c r="E164" s="10">
        <f t="shared" si="37"/>
        <v>-41</v>
      </c>
      <c r="F164" s="9">
        <v>0</v>
      </c>
      <c r="G164" s="11">
        <v>2.2303473491773307</v>
      </c>
      <c r="H164" s="9">
        <f t="shared" si="32"/>
        <v>530.85901639344263</v>
      </c>
      <c r="I164" s="9">
        <f t="shared" si="33"/>
        <v>512.47622950819675</v>
      </c>
      <c r="J164" s="10">
        <f t="shared" si="30"/>
        <v>-18.382786885245878</v>
      </c>
      <c r="K164" s="12">
        <f t="shared" si="31"/>
        <v>-3.4628378378378333</v>
      </c>
      <c r="L164" s="9">
        <v>587</v>
      </c>
      <c r="M164" s="9">
        <v>591</v>
      </c>
      <c r="N164" s="10">
        <f t="shared" si="40"/>
        <v>4</v>
      </c>
      <c r="O164" s="12">
        <f t="shared" si="41"/>
        <v>0.75349572607342263</v>
      </c>
      <c r="P164" s="9">
        <v>0</v>
      </c>
      <c r="Q164" s="9">
        <v>23</v>
      </c>
      <c r="R164" s="13">
        <v>3.9930555555555552E-2</v>
      </c>
      <c r="S164" s="14">
        <v>1220</v>
      </c>
      <c r="T164" s="9">
        <v>-34.523770491803283</v>
      </c>
      <c r="U164" s="9">
        <v>9</v>
      </c>
      <c r="V164" s="9">
        <v>1</v>
      </c>
      <c r="W164" s="9">
        <v>65.523770491803276</v>
      </c>
      <c r="X164" s="13">
        <v>0.11086932401320351</v>
      </c>
      <c r="Y164" s="9">
        <v>0</v>
      </c>
      <c r="Z164" s="15">
        <v>4.93</v>
      </c>
      <c r="AA164" s="15">
        <v>5.31</v>
      </c>
      <c r="AB164" s="9">
        <v>89.819685665087519</v>
      </c>
      <c r="AC164" s="9">
        <v>0</v>
      </c>
      <c r="AD164" s="16">
        <f t="shared" si="34"/>
        <v>7.7079107505070965E-2</v>
      </c>
      <c r="AE164" s="9">
        <f t="shared" si="39"/>
        <v>0</v>
      </c>
      <c r="AF164" s="9">
        <v>23101.274873065599</v>
      </c>
      <c r="AG164" s="9">
        <v>112.34986670153188</v>
      </c>
      <c r="AH164" s="9">
        <v>3823.2</v>
      </c>
      <c r="AI164" s="9">
        <v>88.938001721728426</v>
      </c>
      <c r="AJ164" s="13">
        <f t="shared" si="35"/>
        <v>0.16549735982136518</v>
      </c>
      <c r="AK164" s="9">
        <f t="shared" si="38"/>
        <v>79.161644186014655</v>
      </c>
      <c r="AL164" s="9">
        <v>0</v>
      </c>
      <c r="AM164" s="17">
        <f t="shared" si="36"/>
        <v>0</v>
      </c>
    </row>
    <row r="165" spans="1:39" s="3" customFormat="1" ht="17.399999999999999" x14ac:dyDescent="0.3">
      <c r="A165" s="8" t="s">
        <v>181</v>
      </c>
      <c r="B165" s="8" t="s">
        <v>600</v>
      </c>
      <c r="C165" s="9">
        <v>14866</v>
      </c>
      <c r="D165" s="9">
        <v>14310</v>
      </c>
      <c r="E165" s="10">
        <f t="shared" si="37"/>
        <v>-556</v>
      </c>
      <c r="F165" s="9">
        <v>0</v>
      </c>
      <c r="G165" s="11">
        <v>2.0070029827519127</v>
      </c>
      <c r="H165" s="9">
        <f t="shared" si="32"/>
        <v>7407.0642284828127</v>
      </c>
      <c r="I165" s="9">
        <f t="shared" si="33"/>
        <v>7130.0342465753429</v>
      </c>
      <c r="J165" s="10">
        <f t="shared" si="30"/>
        <v>-277.02998190746985</v>
      </c>
      <c r="K165" s="12">
        <f t="shared" si="31"/>
        <v>-3.7400780304049537</v>
      </c>
      <c r="L165" s="9">
        <v>8800</v>
      </c>
      <c r="M165" s="9">
        <v>8839</v>
      </c>
      <c r="N165" s="10">
        <f t="shared" si="40"/>
        <v>39</v>
      </c>
      <c r="O165" s="12">
        <f t="shared" si="41"/>
        <v>0.5265243934301399</v>
      </c>
      <c r="P165" s="9">
        <v>0</v>
      </c>
      <c r="Q165" s="9">
        <v>878</v>
      </c>
      <c r="R165" s="13">
        <v>0.10018256503879507</v>
      </c>
      <c r="S165" s="14">
        <v>15476</v>
      </c>
      <c r="T165" s="9">
        <v>-580.96575342465758</v>
      </c>
      <c r="U165" s="9">
        <v>189.66666666666666</v>
      </c>
      <c r="V165" s="9">
        <v>121.66666666666667</v>
      </c>
      <c r="W165" s="9">
        <v>1526.9657534246576</v>
      </c>
      <c r="X165" s="13">
        <v>0.17275322473409407</v>
      </c>
      <c r="Y165" s="9">
        <v>0</v>
      </c>
      <c r="Z165" s="15">
        <v>4.63</v>
      </c>
      <c r="AA165" s="15">
        <v>5.16</v>
      </c>
      <c r="AB165" s="9">
        <v>87.282406409011614</v>
      </c>
      <c r="AC165" s="9">
        <v>0</v>
      </c>
      <c r="AD165" s="16">
        <f t="shared" si="34"/>
        <v>0.11447084233261351</v>
      </c>
      <c r="AE165" s="9">
        <f t="shared" si="39"/>
        <v>0</v>
      </c>
      <c r="AF165" s="9">
        <v>21261.033602070045</v>
      </c>
      <c r="AG165" s="9">
        <v>103.4001068882298</v>
      </c>
      <c r="AH165" s="9">
        <v>3809.6279999999997</v>
      </c>
      <c r="AI165" s="9">
        <v>88.622280190192726</v>
      </c>
      <c r="AJ165" s="13">
        <f t="shared" si="35"/>
        <v>0.1791835745760301</v>
      </c>
      <c r="AK165" s="9">
        <f t="shared" si="38"/>
        <v>85.708112744978934</v>
      </c>
      <c r="AL165" s="9">
        <v>0</v>
      </c>
      <c r="AM165" s="17">
        <f t="shared" si="36"/>
        <v>0</v>
      </c>
    </row>
    <row r="166" spans="1:39" s="3" customFormat="1" ht="17.399999999999999" x14ac:dyDescent="0.3">
      <c r="A166" s="8" t="s">
        <v>182</v>
      </c>
      <c r="B166" s="8" t="s">
        <v>601</v>
      </c>
      <c r="C166" s="9">
        <v>8505</v>
      </c>
      <c r="D166" s="9">
        <v>8166</v>
      </c>
      <c r="E166" s="10">
        <f t="shared" si="37"/>
        <v>-339</v>
      </c>
      <c r="F166" s="9">
        <v>0</v>
      </c>
      <c r="G166" s="11">
        <v>2.1068242102724861</v>
      </c>
      <c r="H166" s="9">
        <f t="shared" si="32"/>
        <v>4036.8816527412155</v>
      </c>
      <c r="I166" s="9">
        <f t="shared" si="33"/>
        <v>3875.9759642898021</v>
      </c>
      <c r="J166" s="10">
        <f t="shared" si="30"/>
        <v>-160.90568845141343</v>
      </c>
      <c r="K166" s="12">
        <f t="shared" si="31"/>
        <v>-3.9858906525573166</v>
      </c>
      <c r="L166" s="9">
        <v>4720</v>
      </c>
      <c r="M166" s="9">
        <v>4773</v>
      </c>
      <c r="N166" s="10">
        <f t="shared" si="40"/>
        <v>53</v>
      </c>
      <c r="O166" s="12">
        <f t="shared" si="41"/>
        <v>1.3128945695995504</v>
      </c>
      <c r="P166" s="9">
        <v>0</v>
      </c>
      <c r="Q166" s="9">
        <v>440</v>
      </c>
      <c r="R166" s="13">
        <v>9.3836638942205161E-2</v>
      </c>
      <c r="S166" s="14">
        <v>8737</v>
      </c>
      <c r="T166" s="9">
        <v>-271.02403571019801</v>
      </c>
      <c r="U166" s="9">
        <v>106</v>
      </c>
      <c r="V166" s="9">
        <v>9</v>
      </c>
      <c r="W166" s="9">
        <v>808.02403571019795</v>
      </c>
      <c r="X166" s="13">
        <v>0.16929060040020907</v>
      </c>
      <c r="Y166" s="9">
        <v>0</v>
      </c>
      <c r="Z166" s="15">
        <v>4.84</v>
      </c>
      <c r="AA166" s="15">
        <v>5.1150000000000002</v>
      </c>
      <c r="AB166" s="9">
        <v>86.521222632188838</v>
      </c>
      <c r="AC166" s="9">
        <v>0</v>
      </c>
      <c r="AD166" s="16">
        <f t="shared" si="34"/>
        <v>5.6818181818181879E-2</v>
      </c>
      <c r="AE166" s="9">
        <f t="shared" si="39"/>
        <v>0</v>
      </c>
      <c r="AF166" s="9">
        <v>21557.56757735258</v>
      </c>
      <c r="AG166" s="9">
        <v>104.84225901093846</v>
      </c>
      <c r="AH166" s="9">
        <v>3897.63</v>
      </c>
      <c r="AI166" s="9">
        <v>90.669445399314824</v>
      </c>
      <c r="AJ166" s="13">
        <f t="shared" si="35"/>
        <v>0.18080101041152141</v>
      </c>
      <c r="AK166" s="9">
        <f t="shared" si="38"/>
        <v>86.481773909368968</v>
      </c>
      <c r="AL166" s="9">
        <v>0</v>
      </c>
      <c r="AM166" s="17">
        <f t="shared" si="36"/>
        <v>0</v>
      </c>
    </row>
    <row r="167" spans="1:39" s="3" customFormat="1" ht="17.399999999999999" x14ac:dyDescent="0.3">
      <c r="A167" s="8" t="s">
        <v>183</v>
      </c>
      <c r="B167" s="8" t="s">
        <v>602</v>
      </c>
      <c r="C167" s="9">
        <v>3553</v>
      </c>
      <c r="D167" s="9">
        <v>3548</v>
      </c>
      <c r="E167" s="10">
        <f t="shared" si="37"/>
        <v>-5</v>
      </c>
      <c r="F167" s="9">
        <v>0</v>
      </c>
      <c r="G167" s="11">
        <v>2.3962986598596046</v>
      </c>
      <c r="H167" s="9">
        <f t="shared" si="32"/>
        <v>1482.7033288948069</v>
      </c>
      <c r="I167" s="9">
        <f t="shared" si="33"/>
        <v>1480.6167776298269</v>
      </c>
      <c r="J167" s="10">
        <f t="shared" si="30"/>
        <v>-2.0865512649800166</v>
      </c>
      <c r="K167" s="12">
        <f t="shared" si="31"/>
        <v>-0.14072614691809671</v>
      </c>
      <c r="L167" s="9">
        <v>1703</v>
      </c>
      <c r="M167" s="9">
        <v>1736</v>
      </c>
      <c r="N167" s="10">
        <f t="shared" si="40"/>
        <v>33</v>
      </c>
      <c r="O167" s="12">
        <f t="shared" si="41"/>
        <v>2.2256643899624811</v>
      </c>
      <c r="P167" s="9">
        <v>0</v>
      </c>
      <c r="Q167" s="9">
        <v>91</v>
      </c>
      <c r="R167" s="13">
        <v>5.3750738334317781E-2</v>
      </c>
      <c r="S167" s="14">
        <v>3755</v>
      </c>
      <c r="T167" s="9">
        <v>-86.383222370173101</v>
      </c>
      <c r="U167" s="9">
        <v>50.666666666666664</v>
      </c>
      <c r="V167" s="9">
        <v>1</v>
      </c>
      <c r="W167" s="9">
        <v>227.04988903683974</v>
      </c>
      <c r="X167" s="13">
        <v>0.13078910658804133</v>
      </c>
      <c r="Y167" s="9">
        <v>0</v>
      </c>
      <c r="Z167" s="15">
        <v>4.53</v>
      </c>
      <c r="AA167" s="15">
        <v>5</v>
      </c>
      <c r="AB167" s="9">
        <v>84.575975202530628</v>
      </c>
      <c r="AC167" s="9">
        <v>0</v>
      </c>
      <c r="AD167" s="16">
        <f t="shared" si="34"/>
        <v>0.10375275938189832</v>
      </c>
      <c r="AE167" s="9">
        <f t="shared" si="39"/>
        <v>0</v>
      </c>
      <c r="AF167" s="9">
        <v>22391.003546729538</v>
      </c>
      <c r="AG167" s="9">
        <v>108.89555999013838</v>
      </c>
      <c r="AH167" s="9">
        <v>3600</v>
      </c>
      <c r="AI167" s="9">
        <v>83.745764333077616</v>
      </c>
      <c r="AJ167" s="13">
        <f t="shared" si="35"/>
        <v>0.16077885890584931</v>
      </c>
      <c r="AK167" s="9">
        <f t="shared" si="38"/>
        <v>76.904663827121752</v>
      </c>
      <c r="AL167" s="9">
        <v>0</v>
      </c>
      <c r="AM167" s="17">
        <f t="shared" si="36"/>
        <v>0</v>
      </c>
    </row>
    <row r="168" spans="1:39" s="3" customFormat="1" ht="17.399999999999999" x14ac:dyDescent="0.3">
      <c r="A168" s="8" t="s">
        <v>184</v>
      </c>
      <c r="B168" s="8" t="s">
        <v>603</v>
      </c>
      <c r="C168" s="9">
        <v>2531</v>
      </c>
      <c r="D168" s="9">
        <v>2464</v>
      </c>
      <c r="E168" s="10">
        <f t="shared" si="37"/>
        <v>-67</v>
      </c>
      <c r="F168" s="9">
        <v>0</v>
      </c>
      <c r="G168" s="11">
        <v>2.1790429042904291</v>
      </c>
      <c r="H168" s="9">
        <f t="shared" si="32"/>
        <v>1161.5191215448692</v>
      </c>
      <c r="I168" s="9">
        <f t="shared" si="33"/>
        <v>1130.7716773949262</v>
      </c>
      <c r="J168" s="10">
        <f t="shared" si="30"/>
        <v>-30.747444149943021</v>
      </c>
      <c r="K168" s="12">
        <f t="shared" si="31"/>
        <v>-2.6471750296325411</v>
      </c>
      <c r="L168" s="9">
        <v>1375</v>
      </c>
      <c r="M168" s="9">
        <v>1358</v>
      </c>
      <c r="N168" s="10">
        <f t="shared" si="40"/>
        <v>-17</v>
      </c>
      <c r="O168" s="12">
        <f t="shared" si="41"/>
        <v>-1.4636005283657565</v>
      </c>
      <c r="P168" s="9">
        <v>0</v>
      </c>
      <c r="Q168" s="9">
        <v>131</v>
      </c>
      <c r="R168" s="13">
        <v>9.5203488372093026E-2</v>
      </c>
      <c r="S168" s="14">
        <v>2641</v>
      </c>
      <c r="T168" s="9">
        <v>-81.228322605073828</v>
      </c>
      <c r="U168" s="9">
        <v>-3</v>
      </c>
      <c r="V168" s="9">
        <v>0</v>
      </c>
      <c r="W168" s="9">
        <v>209.22832260507383</v>
      </c>
      <c r="X168" s="13">
        <v>0.15407092975336806</v>
      </c>
      <c r="Y168" s="9">
        <v>0</v>
      </c>
      <c r="Z168" s="15">
        <v>4.93</v>
      </c>
      <c r="AA168" s="15">
        <v>5.31</v>
      </c>
      <c r="AB168" s="9">
        <v>89.819685665087519</v>
      </c>
      <c r="AC168" s="9">
        <v>0</v>
      </c>
      <c r="AD168" s="16">
        <f t="shared" si="34"/>
        <v>7.7079107505070965E-2</v>
      </c>
      <c r="AE168" s="9">
        <f t="shared" si="39"/>
        <v>0</v>
      </c>
      <c r="AF168" s="9">
        <v>22621.878573242611</v>
      </c>
      <c r="AG168" s="9">
        <v>110.01838886412834</v>
      </c>
      <c r="AH168" s="9">
        <v>3823.2</v>
      </c>
      <c r="AI168" s="9">
        <v>88.938001721728426</v>
      </c>
      <c r="AJ168" s="13">
        <f t="shared" si="35"/>
        <v>0.1690045319455529</v>
      </c>
      <c r="AK168" s="9">
        <f t="shared" si="38"/>
        <v>80.839214825774278</v>
      </c>
      <c r="AL168" s="9">
        <v>0</v>
      </c>
      <c r="AM168" s="17">
        <f t="shared" si="36"/>
        <v>0</v>
      </c>
    </row>
    <row r="169" spans="1:39" s="3" customFormat="1" ht="17.399999999999999" x14ac:dyDescent="0.3">
      <c r="A169" s="8" t="s">
        <v>185</v>
      </c>
      <c r="B169" s="8" t="s">
        <v>604</v>
      </c>
      <c r="C169" s="9">
        <v>11632</v>
      </c>
      <c r="D169" s="9">
        <v>11087</v>
      </c>
      <c r="E169" s="10">
        <f t="shared" si="37"/>
        <v>-545</v>
      </c>
      <c r="F169" s="9">
        <v>0</v>
      </c>
      <c r="G169" s="11">
        <v>1.9964561855670102</v>
      </c>
      <c r="H169" s="9">
        <f t="shared" si="32"/>
        <v>5826.323705018558</v>
      </c>
      <c r="I169" s="9">
        <f t="shared" si="33"/>
        <v>5553.3400032273685</v>
      </c>
      <c r="J169" s="10">
        <f t="shared" si="30"/>
        <v>-272.98370179118956</v>
      </c>
      <c r="K169" s="12">
        <f t="shared" si="31"/>
        <v>-4.6853507565337047</v>
      </c>
      <c r="L169" s="9">
        <v>7067</v>
      </c>
      <c r="M169" s="9">
        <v>7102</v>
      </c>
      <c r="N169" s="10">
        <f t="shared" si="40"/>
        <v>35</v>
      </c>
      <c r="O169" s="12">
        <f t="shared" si="41"/>
        <v>0.60072185776173792</v>
      </c>
      <c r="P169" s="9">
        <v>0</v>
      </c>
      <c r="Q169" s="9">
        <v>676</v>
      </c>
      <c r="R169" s="13">
        <v>9.6118299445471345E-2</v>
      </c>
      <c r="S169" s="14">
        <v>12394</v>
      </c>
      <c r="T169" s="9">
        <v>-654.65999677263198</v>
      </c>
      <c r="U169" s="9">
        <v>96.666666666666671</v>
      </c>
      <c r="V169" s="9">
        <v>24.666666666666668</v>
      </c>
      <c r="W169" s="9">
        <v>1402.659996772632</v>
      </c>
      <c r="X169" s="13">
        <v>0.19750211162667305</v>
      </c>
      <c r="Y169" s="9">
        <v>0</v>
      </c>
      <c r="Z169" s="15">
        <v>4.6500000000000004</v>
      </c>
      <c r="AA169" s="15">
        <v>5</v>
      </c>
      <c r="AB169" s="9">
        <v>84.575975202530628</v>
      </c>
      <c r="AC169" s="9">
        <v>0</v>
      </c>
      <c r="AD169" s="16">
        <f t="shared" si="34"/>
        <v>7.5268817204301008E-2</v>
      </c>
      <c r="AE169" s="9">
        <f t="shared" si="39"/>
        <v>0</v>
      </c>
      <c r="AF169" s="9">
        <v>21195.484994913826</v>
      </c>
      <c r="AG169" s="9">
        <v>103.08132027074062</v>
      </c>
      <c r="AH169" s="9">
        <v>3757.2</v>
      </c>
      <c r="AI169" s="9">
        <v>87.402662708955347</v>
      </c>
      <c r="AJ169" s="13">
        <f t="shared" si="35"/>
        <v>0.17726416738761092</v>
      </c>
      <c r="AK169" s="9">
        <f t="shared" si="38"/>
        <v>84.790010915066233</v>
      </c>
      <c r="AL169" s="9">
        <v>0</v>
      </c>
      <c r="AM169" s="17">
        <f t="shared" si="36"/>
        <v>0</v>
      </c>
    </row>
    <row r="170" spans="1:39" s="3" customFormat="1" ht="17.399999999999999" x14ac:dyDescent="0.3">
      <c r="A170" s="8" t="s">
        <v>186</v>
      </c>
      <c r="B170" s="8" t="s">
        <v>605</v>
      </c>
      <c r="C170" s="9">
        <v>6546</v>
      </c>
      <c r="D170" s="9">
        <v>6260</v>
      </c>
      <c r="E170" s="10">
        <f t="shared" si="37"/>
        <v>-286</v>
      </c>
      <c r="F170" s="9">
        <v>0</v>
      </c>
      <c r="G170" s="11">
        <v>2.1887287024901703</v>
      </c>
      <c r="H170" s="9">
        <f t="shared" si="32"/>
        <v>2990.7772455089821</v>
      </c>
      <c r="I170" s="9">
        <f t="shared" si="33"/>
        <v>2860.107784431138</v>
      </c>
      <c r="J170" s="10">
        <f t="shared" ref="J170:J233" si="42">(H170-I170)*(-1)</f>
        <v>-130.66946107784406</v>
      </c>
      <c r="K170" s="12">
        <f t="shared" ref="K170:K233" si="43">(100*J170)/H170</f>
        <v>-4.3690803544149013</v>
      </c>
      <c r="L170" s="9">
        <v>3421</v>
      </c>
      <c r="M170" s="9">
        <v>3454</v>
      </c>
      <c r="N170" s="10">
        <f t="shared" si="40"/>
        <v>33</v>
      </c>
      <c r="O170" s="12">
        <f t="shared" si="41"/>
        <v>1.1033921048300583</v>
      </c>
      <c r="P170" s="9">
        <v>0</v>
      </c>
      <c r="Q170" s="9">
        <v>254</v>
      </c>
      <c r="R170" s="13">
        <v>7.4926253687315633E-2</v>
      </c>
      <c r="S170" s="14">
        <v>6680</v>
      </c>
      <c r="T170" s="9">
        <v>-191.8922155688623</v>
      </c>
      <c r="U170" s="9">
        <v>75.666666666666671</v>
      </c>
      <c r="V170" s="9">
        <v>8</v>
      </c>
      <c r="W170" s="9">
        <v>513.55888223552893</v>
      </c>
      <c r="X170" s="13">
        <v>0.14868525831949303</v>
      </c>
      <c r="Y170" s="9">
        <v>0</v>
      </c>
      <c r="Z170" s="15">
        <v>4.53</v>
      </c>
      <c r="AA170" s="15">
        <v>5.09</v>
      </c>
      <c r="AB170" s="9">
        <v>86.098342756176166</v>
      </c>
      <c r="AC170" s="9">
        <v>0</v>
      </c>
      <c r="AD170" s="16">
        <f t="shared" si="34"/>
        <v>0.12362030905077259</v>
      </c>
      <c r="AE170" s="9">
        <f t="shared" si="39"/>
        <v>0</v>
      </c>
      <c r="AF170" s="9">
        <v>24243.589661864622</v>
      </c>
      <c r="AG170" s="9">
        <v>117.90535725163971</v>
      </c>
      <c r="AH170" s="9">
        <v>3237.24</v>
      </c>
      <c r="AI170" s="9">
        <v>75.306982813781161</v>
      </c>
      <c r="AJ170" s="13">
        <f t="shared" si="35"/>
        <v>0.13352973075155641</v>
      </c>
      <c r="AK170" s="9">
        <f t="shared" si="38"/>
        <v>63.870704918909759</v>
      </c>
      <c r="AL170" s="9">
        <v>0</v>
      </c>
      <c r="AM170" s="17">
        <f t="shared" si="36"/>
        <v>0</v>
      </c>
    </row>
    <row r="171" spans="1:39" s="3" customFormat="1" ht="17.399999999999999" x14ac:dyDescent="0.3">
      <c r="A171" s="8" t="s">
        <v>187</v>
      </c>
      <c r="B171" s="8" t="s">
        <v>606</v>
      </c>
      <c r="C171" s="9">
        <v>24059</v>
      </c>
      <c r="D171" s="9">
        <v>23711</v>
      </c>
      <c r="E171" s="10">
        <f t="shared" si="37"/>
        <v>-348</v>
      </c>
      <c r="F171" s="9">
        <v>0</v>
      </c>
      <c r="G171" s="11">
        <v>1.9981409634658907</v>
      </c>
      <c r="H171" s="9">
        <f t="shared" si="32"/>
        <v>12040.692043202136</v>
      </c>
      <c r="I171" s="9">
        <f t="shared" si="33"/>
        <v>11866.530156547065</v>
      </c>
      <c r="J171" s="10">
        <f t="shared" si="42"/>
        <v>-174.1618866550707</v>
      </c>
      <c r="K171" s="12">
        <f t="shared" si="43"/>
        <v>-1.4464441581113106</v>
      </c>
      <c r="L171" s="9">
        <v>14348</v>
      </c>
      <c r="M171" s="9">
        <v>14430</v>
      </c>
      <c r="N171" s="10">
        <f t="shared" si="40"/>
        <v>82</v>
      </c>
      <c r="O171" s="12">
        <f t="shared" si="41"/>
        <v>0.68102397857019425</v>
      </c>
      <c r="P171" s="9">
        <v>0</v>
      </c>
      <c r="Q171" s="9">
        <v>1755</v>
      </c>
      <c r="R171" s="13">
        <v>0.12201905026767712</v>
      </c>
      <c r="S171" s="14">
        <v>24721</v>
      </c>
      <c r="T171" s="9">
        <v>-505.46984345293475</v>
      </c>
      <c r="U171" s="9">
        <v>255.66666666666666</v>
      </c>
      <c r="V171" s="9">
        <v>207.66666666666666</v>
      </c>
      <c r="W171" s="9">
        <v>2308.4698434529346</v>
      </c>
      <c r="X171" s="13">
        <v>0.15997712012840851</v>
      </c>
      <c r="Y171" s="9">
        <v>0</v>
      </c>
      <c r="Z171" s="15">
        <v>4.95</v>
      </c>
      <c r="AA171" s="15">
        <v>5.1100000000000003</v>
      </c>
      <c r="AB171" s="9">
        <v>86.436646656986298</v>
      </c>
      <c r="AC171" s="9">
        <v>0</v>
      </c>
      <c r="AD171" s="16">
        <f t="shared" si="34"/>
        <v>3.2323232323232309E-2</v>
      </c>
      <c r="AE171" s="9">
        <f t="shared" si="39"/>
        <v>0</v>
      </c>
      <c r="AF171" s="9">
        <v>21573.865384416316</v>
      </c>
      <c r="AG171" s="9">
        <v>104.92152114955201</v>
      </c>
      <c r="AH171" s="9">
        <v>3779.4582</v>
      </c>
      <c r="AI171" s="9">
        <v>87.920448812199382</v>
      </c>
      <c r="AJ171" s="13">
        <f t="shared" si="35"/>
        <v>0.17518688156504661</v>
      </c>
      <c r="AK171" s="9">
        <f t="shared" si="38"/>
        <v>83.796391673430094</v>
      </c>
      <c r="AL171" s="9">
        <v>0</v>
      </c>
      <c r="AM171" s="17">
        <f t="shared" si="36"/>
        <v>0</v>
      </c>
    </row>
    <row r="172" spans="1:39" s="3" customFormat="1" ht="17.399999999999999" x14ac:dyDescent="0.3">
      <c r="A172" s="8" t="s">
        <v>188</v>
      </c>
      <c r="B172" s="8" t="s">
        <v>607</v>
      </c>
      <c r="C172" s="9">
        <v>14851</v>
      </c>
      <c r="D172" s="9">
        <v>13934</v>
      </c>
      <c r="E172" s="10">
        <f t="shared" si="37"/>
        <v>-917</v>
      </c>
      <c r="F172" s="9">
        <v>0</v>
      </c>
      <c r="G172" s="11">
        <v>1.9316739265712508</v>
      </c>
      <c r="H172" s="9">
        <f t="shared" si="32"/>
        <v>7688.1505701952192</v>
      </c>
      <c r="I172" s="9">
        <f t="shared" si="33"/>
        <v>7213.4327685071839</v>
      </c>
      <c r="J172" s="10">
        <f t="shared" si="42"/>
        <v>-474.71780168803525</v>
      </c>
      <c r="K172" s="12">
        <f t="shared" si="43"/>
        <v>-6.1746683725001645</v>
      </c>
      <c r="L172" s="9">
        <v>9428</v>
      </c>
      <c r="M172" s="9">
        <v>9357</v>
      </c>
      <c r="N172" s="10">
        <f t="shared" si="40"/>
        <v>-71</v>
      </c>
      <c r="O172" s="12">
        <f t="shared" si="41"/>
        <v>-0.92349908279953408</v>
      </c>
      <c r="P172" s="9">
        <v>0</v>
      </c>
      <c r="Q172" s="9">
        <v>1144</v>
      </c>
      <c r="R172" s="13">
        <v>0.12045909234495104</v>
      </c>
      <c r="S172" s="14">
        <v>15521</v>
      </c>
      <c r="T172" s="9">
        <v>-821.56723149281618</v>
      </c>
      <c r="U172" s="9">
        <v>114.66666666666667</v>
      </c>
      <c r="V172" s="9">
        <v>249</v>
      </c>
      <c r="W172" s="9">
        <v>1831.2338981594826</v>
      </c>
      <c r="X172" s="13">
        <v>0.19570737396168458</v>
      </c>
      <c r="Y172" s="9">
        <v>0</v>
      </c>
      <c r="Z172" s="15">
        <v>4.7699999999999996</v>
      </c>
      <c r="AA172" s="15">
        <v>5</v>
      </c>
      <c r="AB172" s="9">
        <v>84.575975202530628</v>
      </c>
      <c r="AC172" s="9">
        <v>0</v>
      </c>
      <c r="AD172" s="16">
        <f t="shared" si="34"/>
        <v>4.8218029350104885E-2</v>
      </c>
      <c r="AE172" s="9">
        <f t="shared" si="39"/>
        <v>0</v>
      </c>
      <c r="AF172" s="9">
        <v>19857.663225090128</v>
      </c>
      <c r="AG172" s="9">
        <v>96.575008461718184</v>
      </c>
      <c r="AH172" s="9">
        <v>3513.6000000000004</v>
      </c>
      <c r="AI172" s="9">
        <v>81.735865989083763</v>
      </c>
      <c r="AJ172" s="13">
        <f t="shared" si="35"/>
        <v>0.17693924809645134</v>
      </c>
      <c r="AK172" s="9">
        <f t="shared" si="38"/>
        <v>84.634593660412079</v>
      </c>
      <c r="AL172" s="9">
        <v>0</v>
      </c>
      <c r="AM172" s="17">
        <f t="shared" si="36"/>
        <v>0</v>
      </c>
    </row>
    <row r="173" spans="1:39" s="3" customFormat="1" ht="17.399999999999999" x14ac:dyDescent="0.3">
      <c r="A173" s="8" t="s">
        <v>189</v>
      </c>
      <c r="B173" s="8" t="s">
        <v>608</v>
      </c>
      <c r="C173" s="9">
        <v>11526</v>
      </c>
      <c r="D173" s="9">
        <v>10922</v>
      </c>
      <c r="E173" s="10">
        <f t="shared" si="37"/>
        <v>-604</v>
      </c>
      <c r="F173" s="9">
        <v>0</v>
      </c>
      <c r="G173" s="11">
        <v>2.1571609632446136</v>
      </c>
      <c r="H173" s="9">
        <f t="shared" si="32"/>
        <v>5343.1339600470028</v>
      </c>
      <c r="I173" s="9">
        <f t="shared" si="33"/>
        <v>5063.1363102232663</v>
      </c>
      <c r="J173" s="10">
        <f t="shared" si="42"/>
        <v>-279.99764982373654</v>
      </c>
      <c r="K173" s="12">
        <f t="shared" si="43"/>
        <v>-5.2403262189831645</v>
      </c>
      <c r="L173" s="9">
        <v>6090</v>
      </c>
      <c r="M173" s="9">
        <v>6137</v>
      </c>
      <c r="N173" s="10">
        <f t="shared" si="40"/>
        <v>47</v>
      </c>
      <c r="O173" s="12">
        <f t="shared" si="41"/>
        <v>0.87963356995051922</v>
      </c>
      <c r="P173" s="9">
        <v>0</v>
      </c>
      <c r="Q173" s="9">
        <v>435</v>
      </c>
      <c r="R173" s="13">
        <v>7.1841453344343512E-2</v>
      </c>
      <c r="S173" s="14">
        <v>11914</v>
      </c>
      <c r="T173" s="9">
        <v>-459.86368977673322</v>
      </c>
      <c r="U173" s="9">
        <v>100.33333333333333</v>
      </c>
      <c r="V173" s="9">
        <v>16</v>
      </c>
      <c r="W173" s="9">
        <v>979.19702311006665</v>
      </c>
      <c r="X173" s="13">
        <v>0.15955630163110096</v>
      </c>
      <c r="Y173" s="9">
        <v>0</v>
      </c>
      <c r="Z173" s="15">
        <v>4.9800000000000004</v>
      </c>
      <c r="AA173" s="15">
        <v>5.04</v>
      </c>
      <c r="AB173" s="9">
        <v>85.252583004150878</v>
      </c>
      <c r="AC173" s="9">
        <v>0</v>
      </c>
      <c r="AD173" s="16">
        <f t="shared" si="34"/>
        <v>1.2048192771084265E-2</v>
      </c>
      <c r="AE173" s="9">
        <f t="shared" si="39"/>
        <v>0</v>
      </c>
      <c r="AF173" s="9">
        <v>23782.864709748697</v>
      </c>
      <c r="AG173" s="9">
        <v>115.664684940665</v>
      </c>
      <c r="AH173" s="9">
        <v>3386.88</v>
      </c>
      <c r="AI173" s="9">
        <v>78.788015084559433</v>
      </c>
      <c r="AJ173" s="13">
        <f t="shared" si="35"/>
        <v>0.14240841216288397</v>
      </c>
      <c r="AK173" s="9">
        <f t="shared" si="38"/>
        <v>68.117606618629551</v>
      </c>
      <c r="AL173" s="9">
        <v>0</v>
      </c>
      <c r="AM173" s="17">
        <f t="shared" si="36"/>
        <v>0</v>
      </c>
    </row>
    <row r="174" spans="1:39" s="3" customFormat="1" ht="17.399999999999999" x14ac:dyDescent="0.3">
      <c r="A174" s="8" t="s">
        <v>190</v>
      </c>
      <c r="B174" s="8" t="s">
        <v>609</v>
      </c>
      <c r="C174" s="9">
        <v>3996</v>
      </c>
      <c r="D174" s="9">
        <v>3872</v>
      </c>
      <c r="E174" s="10">
        <f t="shared" si="37"/>
        <v>-124</v>
      </c>
      <c r="F174" s="9">
        <v>0</v>
      </c>
      <c r="G174" s="11">
        <v>2.0864811133200796</v>
      </c>
      <c r="H174" s="9">
        <f t="shared" si="32"/>
        <v>1915.1862791805622</v>
      </c>
      <c r="I174" s="9">
        <f t="shared" si="33"/>
        <v>1855.7560743211052</v>
      </c>
      <c r="J174" s="10">
        <f t="shared" si="42"/>
        <v>-59.430204859457035</v>
      </c>
      <c r="K174" s="12">
        <f t="shared" si="43"/>
        <v>-3.1031031031031109</v>
      </c>
      <c r="L174" s="9">
        <v>2238</v>
      </c>
      <c r="M174" s="9">
        <v>2304</v>
      </c>
      <c r="N174" s="10">
        <f t="shared" si="40"/>
        <v>66</v>
      </c>
      <c r="O174" s="12">
        <f t="shared" si="41"/>
        <v>3.4461399769550862</v>
      </c>
      <c r="P174" s="9">
        <v>0</v>
      </c>
      <c r="Q174" s="9">
        <v>167</v>
      </c>
      <c r="R174" s="13">
        <v>7.4753804834377796E-2</v>
      </c>
      <c r="S174" s="14">
        <v>4198</v>
      </c>
      <c r="T174" s="9">
        <v>-156.2439256788947</v>
      </c>
      <c r="U174" s="9">
        <v>72.333333333333329</v>
      </c>
      <c r="V174" s="9">
        <v>5</v>
      </c>
      <c r="W174" s="9">
        <v>390.57725901222801</v>
      </c>
      <c r="X174" s="13">
        <v>0.16952137977961285</v>
      </c>
      <c r="Y174" s="9">
        <v>0</v>
      </c>
      <c r="Z174" s="15">
        <v>4.99</v>
      </c>
      <c r="AA174" s="15">
        <v>5</v>
      </c>
      <c r="AB174" s="9">
        <v>84.575975202530628</v>
      </c>
      <c r="AC174" s="9">
        <v>0</v>
      </c>
      <c r="AD174" s="16">
        <f t="shared" si="34"/>
        <v>2.0040080160319551E-3</v>
      </c>
      <c r="AE174" s="9">
        <f t="shared" si="39"/>
        <v>0</v>
      </c>
      <c r="AF174" s="9">
        <v>20006.208568458096</v>
      </c>
      <c r="AG174" s="9">
        <v>97.297438267788436</v>
      </c>
      <c r="AH174" s="9">
        <v>3630</v>
      </c>
      <c r="AI174" s="9">
        <v>84.443645702519945</v>
      </c>
      <c r="AJ174" s="13">
        <f t="shared" si="35"/>
        <v>0.1814436747262087</v>
      </c>
      <c r="AK174" s="9">
        <f t="shared" si="38"/>
        <v>86.789176781929825</v>
      </c>
      <c r="AL174" s="9">
        <v>0</v>
      </c>
      <c r="AM174" s="17">
        <f t="shared" si="36"/>
        <v>0</v>
      </c>
    </row>
    <row r="175" spans="1:39" s="3" customFormat="1" ht="17.399999999999999" x14ac:dyDescent="0.3">
      <c r="A175" s="8" t="s">
        <v>191</v>
      </c>
      <c r="B175" s="8" t="s">
        <v>610</v>
      </c>
      <c r="C175" s="9">
        <v>2231</v>
      </c>
      <c r="D175" s="9">
        <v>2243</v>
      </c>
      <c r="E175" s="10">
        <f t="shared" si="37"/>
        <v>12</v>
      </c>
      <c r="F175" s="9">
        <v>1</v>
      </c>
      <c r="G175" s="11">
        <v>2.1731481481481483</v>
      </c>
      <c r="H175" s="9">
        <f t="shared" si="32"/>
        <v>1026.6212185769066</v>
      </c>
      <c r="I175" s="9">
        <f t="shared" si="33"/>
        <v>1032.1431614827438</v>
      </c>
      <c r="J175" s="10">
        <f t="shared" si="42"/>
        <v>5.5219429058372498</v>
      </c>
      <c r="K175" s="12">
        <f t="shared" si="43"/>
        <v>0.53787539220080793</v>
      </c>
      <c r="L175" s="9">
        <v>1195</v>
      </c>
      <c r="M175" s="9">
        <v>1204</v>
      </c>
      <c r="N175" s="10">
        <f t="shared" si="40"/>
        <v>9</v>
      </c>
      <c r="O175" s="12">
        <f t="shared" si="41"/>
        <v>0.87666218437173171</v>
      </c>
      <c r="P175" s="9">
        <v>0</v>
      </c>
      <c r="Q175" s="9">
        <v>82</v>
      </c>
      <c r="R175" s="13">
        <v>6.9081718618365623E-2</v>
      </c>
      <c r="S175" s="14">
        <v>2347</v>
      </c>
      <c r="T175" s="9">
        <v>-47.856838517256065</v>
      </c>
      <c r="U175" s="9">
        <v>17.666666666666668</v>
      </c>
      <c r="V175" s="9">
        <v>0</v>
      </c>
      <c r="W175" s="9">
        <v>147.52350518392271</v>
      </c>
      <c r="X175" s="13">
        <v>0.12252782822584943</v>
      </c>
      <c r="Y175" s="9">
        <v>0</v>
      </c>
      <c r="Z175" s="15">
        <v>4.8</v>
      </c>
      <c r="AA175" s="15">
        <v>5.09</v>
      </c>
      <c r="AB175" s="9">
        <v>86.098342756176166</v>
      </c>
      <c r="AC175" s="9">
        <v>0</v>
      </c>
      <c r="AD175" s="16">
        <f t="shared" si="34"/>
        <v>6.0416666666666785E-2</v>
      </c>
      <c r="AE175" s="9">
        <f t="shared" si="39"/>
        <v>0</v>
      </c>
      <c r="AF175" s="9">
        <v>24594.723577856472</v>
      </c>
      <c r="AG175" s="9">
        <v>119.61304866143574</v>
      </c>
      <c r="AH175" s="9">
        <v>3725.2691999999997</v>
      </c>
      <c r="AI175" s="9">
        <v>86.659865694575728</v>
      </c>
      <c r="AJ175" s="13">
        <f t="shared" si="35"/>
        <v>0.15146619510511578</v>
      </c>
      <c r="AK175" s="9">
        <f t="shared" si="38"/>
        <v>72.450177187495754</v>
      </c>
      <c r="AL175" s="9">
        <v>0</v>
      </c>
      <c r="AM175" s="17">
        <f t="shared" si="36"/>
        <v>0</v>
      </c>
    </row>
    <row r="176" spans="1:39" s="3" customFormat="1" ht="17.399999999999999" x14ac:dyDescent="0.3">
      <c r="A176" s="8" t="s">
        <v>192</v>
      </c>
      <c r="B176" s="8" t="s">
        <v>611</v>
      </c>
      <c r="C176" s="9">
        <v>5928</v>
      </c>
      <c r="D176" s="9">
        <v>5851</v>
      </c>
      <c r="E176" s="10">
        <f t="shared" si="37"/>
        <v>-77</v>
      </c>
      <c r="F176" s="9">
        <v>0</v>
      </c>
      <c r="G176" s="11">
        <v>2.1100136239782015</v>
      </c>
      <c r="H176" s="9">
        <f t="shared" si="32"/>
        <v>2809.4605326876517</v>
      </c>
      <c r="I176" s="9">
        <f t="shared" si="33"/>
        <v>2772.96787732042</v>
      </c>
      <c r="J176" s="10">
        <f t="shared" si="42"/>
        <v>-36.492655367231691</v>
      </c>
      <c r="K176" s="12">
        <f t="shared" si="43"/>
        <v>-1.2989203778677481</v>
      </c>
      <c r="L176" s="9">
        <v>3303</v>
      </c>
      <c r="M176" s="9">
        <v>3329</v>
      </c>
      <c r="N176" s="10">
        <f t="shared" si="40"/>
        <v>26</v>
      </c>
      <c r="O176" s="12">
        <f t="shared" si="41"/>
        <v>0.92544457192026375</v>
      </c>
      <c r="P176" s="9">
        <v>0</v>
      </c>
      <c r="Q176" s="9">
        <v>322</v>
      </c>
      <c r="R176" s="13">
        <v>9.5890410958904104E-2</v>
      </c>
      <c r="S176" s="14">
        <v>6195</v>
      </c>
      <c r="T176" s="9">
        <v>-163.03212267958031</v>
      </c>
      <c r="U176" s="9">
        <v>60.333333333333336</v>
      </c>
      <c r="V176" s="9">
        <v>84.666666666666671</v>
      </c>
      <c r="W176" s="9">
        <v>460.698789346247</v>
      </c>
      <c r="X176" s="13">
        <v>0.13838954321004715</v>
      </c>
      <c r="Y176" s="9">
        <v>0</v>
      </c>
      <c r="Z176" s="15">
        <v>4.7300000000000004</v>
      </c>
      <c r="AA176" s="15">
        <v>5.15</v>
      </c>
      <c r="AB176" s="9">
        <v>87.113254458606548</v>
      </c>
      <c r="AC176" s="9">
        <v>0</v>
      </c>
      <c r="AD176" s="16">
        <f t="shared" si="34"/>
        <v>8.8794926004228225E-2</v>
      </c>
      <c r="AE176" s="9">
        <f t="shared" si="39"/>
        <v>0</v>
      </c>
      <c r="AF176" s="9">
        <v>22220.469058877774</v>
      </c>
      <c r="AG176" s="9">
        <v>108.06618901024937</v>
      </c>
      <c r="AH176" s="9">
        <v>3646.2000000000003</v>
      </c>
      <c r="AI176" s="9">
        <v>84.820501642018797</v>
      </c>
      <c r="AJ176" s="13">
        <f t="shared" si="35"/>
        <v>0.1640919455992865</v>
      </c>
      <c r="AK176" s="9">
        <f t="shared" si="38"/>
        <v>78.489398413017156</v>
      </c>
      <c r="AL176" s="9">
        <v>0</v>
      </c>
      <c r="AM176" s="17">
        <f t="shared" si="36"/>
        <v>0</v>
      </c>
    </row>
    <row r="177" spans="1:39" s="3" customFormat="1" ht="17.399999999999999" x14ac:dyDescent="0.3">
      <c r="A177" s="8" t="s">
        <v>193</v>
      </c>
      <c r="B177" s="8" t="s">
        <v>612</v>
      </c>
      <c r="C177" s="9">
        <v>1038</v>
      </c>
      <c r="D177" s="9">
        <v>1004</v>
      </c>
      <c r="E177" s="10">
        <f t="shared" si="37"/>
        <v>-34</v>
      </c>
      <c r="F177" s="9">
        <v>0</v>
      </c>
      <c r="G177" s="11">
        <v>2.3403805496828753</v>
      </c>
      <c r="H177" s="9">
        <f t="shared" si="32"/>
        <v>443.51761517615176</v>
      </c>
      <c r="I177" s="9">
        <f t="shared" si="33"/>
        <v>428.99006323396566</v>
      </c>
      <c r="J177" s="10">
        <f t="shared" si="42"/>
        <v>-14.527551942186108</v>
      </c>
      <c r="K177" s="12">
        <f t="shared" si="43"/>
        <v>-3.2755298651252454</v>
      </c>
      <c r="L177" s="9">
        <v>519</v>
      </c>
      <c r="M177" s="9">
        <v>524</v>
      </c>
      <c r="N177" s="10">
        <f t="shared" si="40"/>
        <v>5</v>
      </c>
      <c r="O177" s="12">
        <f t="shared" si="41"/>
        <v>1.1273509391536007</v>
      </c>
      <c r="P177" s="9">
        <v>0</v>
      </c>
      <c r="Q177" s="9">
        <v>28</v>
      </c>
      <c r="R177" s="13">
        <v>5.4368932038834951E-2</v>
      </c>
      <c r="S177" s="14">
        <v>1107</v>
      </c>
      <c r="T177" s="9">
        <v>-44.009936766034329</v>
      </c>
      <c r="U177" s="9">
        <v>14.333333333333334</v>
      </c>
      <c r="V177" s="9">
        <v>2</v>
      </c>
      <c r="W177" s="9">
        <v>84.343270099367658</v>
      </c>
      <c r="X177" s="13">
        <v>0.16096043912093064</v>
      </c>
      <c r="Y177" s="9">
        <v>0</v>
      </c>
      <c r="Z177" s="15">
        <v>4.9400000000000004</v>
      </c>
      <c r="AA177" s="15">
        <v>5.1850000000000005</v>
      </c>
      <c r="AB177" s="9">
        <v>87.705286285024258</v>
      </c>
      <c r="AC177" s="9">
        <v>0</v>
      </c>
      <c r="AD177" s="16">
        <f t="shared" si="34"/>
        <v>4.9595141700404799E-2</v>
      </c>
      <c r="AE177" s="9">
        <f t="shared" si="39"/>
        <v>0</v>
      </c>
      <c r="AF177" s="9">
        <v>22963.182612315246</v>
      </c>
      <c r="AG177" s="9">
        <v>111.67827402220733</v>
      </c>
      <c r="AH177" s="9">
        <v>3812.2194</v>
      </c>
      <c r="AI177" s="9">
        <v>88.682563182885161</v>
      </c>
      <c r="AJ177" s="13">
        <f t="shared" si="35"/>
        <v>0.16601441813886422</v>
      </c>
      <c r="AK177" s="9">
        <f t="shared" si="38"/>
        <v>79.40896647923708</v>
      </c>
      <c r="AL177" s="9">
        <v>0</v>
      </c>
      <c r="AM177" s="17">
        <f t="shared" si="36"/>
        <v>0</v>
      </c>
    </row>
    <row r="178" spans="1:39" s="3" customFormat="1" ht="17.399999999999999" x14ac:dyDescent="0.3">
      <c r="A178" s="8" t="s">
        <v>194</v>
      </c>
      <c r="B178" s="8" t="s">
        <v>613</v>
      </c>
      <c r="C178" s="9">
        <v>7599</v>
      </c>
      <c r="D178" s="9">
        <v>7349</v>
      </c>
      <c r="E178" s="10">
        <f t="shared" si="37"/>
        <v>-250</v>
      </c>
      <c r="F178" s="9">
        <v>0</v>
      </c>
      <c r="G178" s="11">
        <v>2.1614555256064691</v>
      </c>
      <c r="H178" s="9">
        <f t="shared" si="32"/>
        <v>3515.6864945753832</v>
      </c>
      <c r="I178" s="9">
        <f t="shared" si="33"/>
        <v>3400.0236937273971</v>
      </c>
      <c r="J178" s="10">
        <f t="shared" si="42"/>
        <v>-115.66280084798609</v>
      </c>
      <c r="K178" s="12">
        <f t="shared" si="43"/>
        <v>-3.2899065666535088</v>
      </c>
      <c r="L178" s="9">
        <v>4248</v>
      </c>
      <c r="M178" s="9">
        <v>4278</v>
      </c>
      <c r="N178" s="10">
        <f t="shared" si="40"/>
        <v>30</v>
      </c>
      <c r="O178" s="12">
        <f t="shared" si="41"/>
        <v>0.85331840726666763</v>
      </c>
      <c r="P178" s="9">
        <v>0</v>
      </c>
      <c r="Q178" s="9">
        <v>432</v>
      </c>
      <c r="R178" s="13">
        <v>0.1021759697256386</v>
      </c>
      <c r="S178" s="14">
        <v>8019</v>
      </c>
      <c r="T178" s="9">
        <v>-309.97630627260253</v>
      </c>
      <c r="U178" s="9">
        <v>63</v>
      </c>
      <c r="V178" s="9">
        <v>8</v>
      </c>
      <c r="W178" s="9">
        <v>796.97630627260253</v>
      </c>
      <c r="X178" s="13">
        <v>0.18629647177947697</v>
      </c>
      <c r="Y178" s="9">
        <v>0</v>
      </c>
      <c r="Z178" s="15">
        <v>5</v>
      </c>
      <c r="AA178" s="15">
        <v>5.49</v>
      </c>
      <c r="AB178" s="9">
        <v>92.864420772378637</v>
      </c>
      <c r="AC178" s="9">
        <v>0</v>
      </c>
      <c r="AD178" s="16">
        <f t="shared" si="34"/>
        <v>9.8000000000000087E-2</v>
      </c>
      <c r="AE178" s="9">
        <f t="shared" si="39"/>
        <v>0</v>
      </c>
      <c r="AF178" s="9">
        <v>23699.596828506226</v>
      </c>
      <c r="AG178" s="9">
        <v>115.25972307559415</v>
      </c>
      <c r="AH178" s="9">
        <v>4282.2000000000007</v>
      </c>
      <c r="AI178" s="9">
        <v>99.615586674195853</v>
      </c>
      <c r="AJ178" s="13">
        <f t="shared" si="35"/>
        <v>0.18068661804614783</v>
      </c>
      <c r="AK178" s="9">
        <f t="shared" si="38"/>
        <v>86.427057098568639</v>
      </c>
      <c r="AL178" s="9">
        <v>0</v>
      </c>
      <c r="AM178" s="17">
        <f t="shared" si="36"/>
        <v>0</v>
      </c>
    </row>
    <row r="179" spans="1:39" s="3" customFormat="1" ht="17.399999999999999" x14ac:dyDescent="0.3">
      <c r="A179" s="8" t="s">
        <v>195</v>
      </c>
      <c r="B179" s="8" t="s">
        <v>614</v>
      </c>
      <c r="C179" s="9">
        <v>1651</v>
      </c>
      <c r="D179" s="9">
        <v>1627</v>
      </c>
      <c r="E179" s="10">
        <f t="shared" si="37"/>
        <v>-24</v>
      </c>
      <c r="F179" s="9">
        <v>0</v>
      </c>
      <c r="G179" s="11">
        <v>2.0913461538461537</v>
      </c>
      <c r="H179" s="9">
        <f t="shared" si="32"/>
        <v>789.4436781609196</v>
      </c>
      <c r="I179" s="9">
        <f t="shared" si="33"/>
        <v>777.96781609195409</v>
      </c>
      <c r="J179" s="10">
        <f t="shared" si="42"/>
        <v>-11.475862068965512</v>
      </c>
      <c r="K179" s="12">
        <f t="shared" si="43"/>
        <v>-1.4536644457904293</v>
      </c>
      <c r="L179" s="9">
        <v>957</v>
      </c>
      <c r="M179" s="9">
        <v>963</v>
      </c>
      <c r="N179" s="10">
        <f t="shared" si="40"/>
        <v>6</v>
      </c>
      <c r="O179" s="12">
        <f t="shared" si="41"/>
        <v>0.76002888692167914</v>
      </c>
      <c r="P179" s="9">
        <v>0</v>
      </c>
      <c r="Q179" s="9">
        <v>101</v>
      </c>
      <c r="R179" s="13">
        <v>0.10531803962460896</v>
      </c>
      <c r="S179" s="14">
        <v>1740</v>
      </c>
      <c r="T179" s="9">
        <v>-54.03218390804598</v>
      </c>
      <c r="U179" s="9">
        <v>10.333333333333334</v>
      </c>
      <c r="V179" s="9">
        <v>0</v>
      </c>
      <c r="W179" s="9">
        <v>165.36551724137931</v>
      </c>
      <c r="X179" s="13">
        <v>0.17171912486124538</v>
      </c>
      <c r="Y179" s="9">
        <v>0</v>
      </c>
      <c r="Z179" s="15">
        <v>4.9400000000000004</v>
      </c>
      <c r="AA179" s="15">
        <v>5.1850000000000005</v>
      </c>
      <c r="AB179" s="9">
        <v>87.705286285024258</v>
      </c>
      <c r="AC179" s="9">
        <v>0</v>
      </c>
      <c r="AD179" s="16">
        <f t="shared" si="34"/>
        <v>4.9595141700404799E-2</v>
      </c>
      <c r="AE179" s="9">
        <f t="shared" si="39"/>
        <v>0</v>
      </c>
      <c r="AF179" s="9">
        <v>20775.103488986908</v>
      </c>
      <c r="AG179" s="9">
        <v>101.0368527504764</v>
      </c>
      <c r="AH179" s="9">
        <v>3812.2194</v>
      </c>
      <c r="AI179" s="9">
        <v>88.682563182885161</v>
      </c>
      <c r="AJ179" s="13">
        <f t="shared" si="35"/>
        <v>0.18349941804241293</v>
      </c>
      <c r="AK179" s="9">
        <f t="shared" si="38"/>
        <v>87.772491688649737</v>
      </c>
      <c r="AL179" s="9">
        <v>0</v>
      </c>
      <c r="AM179" s="17">
        <f t="shared" si="36"/>
        <v>0</v>
      </c>
    </row>
    <row r="180" spans="1:39" s="3" customFormat="1" ht="17.399999999999999" x14ac:dyDescent="0.3">
      <c r="A180" s="8" t="s">
        <v>196</v>
      </c>
      <c r="B180" s="8" t="s">
        <v>615</v>
      </c>
      <c r="C180" s="9">
        <v>942</v>
      </c>
      <c r="D180" s="9">
        <v>889</v>
      </c>
      <c r="E180" s="10">
        <f t="shared" si="37"/>
        <v>-53</v>
      </c>
      <c r="F180" s="9">
        <v>0</v>
      </c>
      <c r="G180" s="11">
        <v>2.4768041237113403</v>
      </c>
      <c r="H180" s="9">
        <f t="shared" si="32"/>
        <v>380.32882414151925</v>
      </c>
      <c r="I180" s="9">
        <f t="shared" si="33"/>
        <v>358.93028095733609</v>
      </c>
      <c r="J180" s="10">
        <f t="shared" si="42"/>
        <v>-21.398543184183154</v>
      </c>
      <c r="K180" s="12">
        <f t="shared" si="43"/>
        <v>-5.6263269639065845</v>
      </c>
      <c r="L180" s="9">
        <v>433</v>
      </c>
      <c r="M180" s="9">
        <v>437</v>
      </c>
      <c r="N180" s="10">
        <f t="shared" si="40"/>
        <v>4</v>
      </c>
      <c r="O180" s="12">
        <f t="shared" si="41"/>
        <v>1.051721496268085</v>
      </c>
      <c r="P180" s="9">
        <v>0</v>
      </c>
      <c r="Q180" s="9">
        <v>21</v>
      </c>
      <c r="R180" s="13">
        <v>4.9411764705882349E-2</v>
      </c>
      <c r="S180" s="14">
        <v>961</v>
      </c>
      <c r="T180" s="9">
        <v>-29.069719042663891</v>
      </c>
      <c r="U180" s="9">
        <v>11</v>
      </c>
      <c r="V180" s="9">
        <v>1</v>
      </c>
      <c r="W180" s="9">
        <v>60.069719042663891</v>
      </c>
      <c r="X180" s="13">
        <v>0.1374593113104437</v>
      </c>
      <c r="Y180" s="9">
        <v>0</v>
      </c>
      <c r="Z180" s="15">
        <v>4.9400000000000004</v>
      </c>
      <c r="AA180" s="15">
        <v>5.1850000000000005</v>
      </c>
      <c r="AB180" s="9">
        <v>87.705286285024258</v>
      </c>
      <c r="AC180" s="9">
        <v>0</v>
      </c>
      <c r="AD180" s="16">
        <f t="shared" si="34"/>
        <v>4.9595141700404799E-2</v>
      </c>
      <c r="AE180" s="9">
        <f t="shared" si="39"/>
        <v>0</v>
      </c>
      <c r="AF180" s="9">
        <v>22841.994198886936</v>
      </c>
      <c r="AG180" s="9">
        <v>111.08889087477267</v>
      </c>
      <c r="AH180" s="9">
        <v>3812.2194</v>
      </c>
      <c r="AI180" s="9">
        <v>88.682563182885161</v>
      </c>
      <c r="AJ180" s="13">
        <f t="shared" si="35"/>
        <v>0.16689520918387085</v>
      </c>
      <c r="AK180" s="9">
        <f t="shared" si="38"/>
        <v>79.830271492092294</v>
      </c>
      <c r="AL180" s="9">
        <v>0</v>
      </c>
      <c r="AM180" s="17">
        <f t="shared" si="36"/>
        <v>0</v>
      </c>
    </row>
    <row r="181" spans="1:39" s="3" customFormat="1" ht="17.399999999999999" x14ac:dyDescent="0.3">
      <c r="A181" s="8" t="s">
        <v>197</v>
      </c>
      <c r="B181" s="8" t="s">
        <v>616</v>
      </c>
      <c r="C181" s="9">
        <v>3302</v>
      </c>
      <c r="D181" s="9">
        <v>3257</v>
      </c>
      <c r="E181" s="10">
        <f t="shared" si="37"/>
        <v>-45</v>
      </c>
      <c r="F181" s="9">
        <v>0</v>
      </c>
      <c r="G181" s="11">
        <v>2.1209529627367134</v>
      </c>
      <c r="H181" s="9">
        <f t="shared" si="32"/>
        <v>1556.8473502304148</v>
      </c>
      <c r="I181" s="9">
        <f t="shared" si="33"/>
        <v>1535.6304723502305</v>
      </c>
      <c r="J181" s="10">
        <f t="shared" si="42"/>
        <v>-21.216877880184256</v>
      </c>
      <c r="K181" s="12">
        <f t="shared" si="43"/>
        <v>-1.3628104179285232</v>
      </c>
      <c r="L181" s="9">
        <v>1836</v>
      </c>
      <c r="M181" s="9">
        <v>1841</v>
      </c>
      <c r="N181" s="10">
        <f t="shared" si="40"/>
        <v>5</v>
      </c>
      <c r="O181" s="12">
        <f t="shared" si="41"/>
        <v>0.32116186595044116</v>
      </c>
      <c r="P181" s="9">
        <v>0</v>
      </c>
      <c r="Q181" s="9">
        <v>162</v>
      </c>
      <c r="R181" s="13">
        <v>8.8139281828073998E-2</v>
      </c>
      <c r="S181" s="14">
        <v>3472</v>
      </c>
      <c r="T181" s="9">
        <v>-101.36952764976959</v>
      </c>
      <c r="U181" s="9">
        <v>11.666666666666666</v>
      </c>
      <c r="V181" s="9">
        <v>7</v>
      </c>
      <c r="W181" s="9">
        <v>268.03619431643625</v>
      </c>
      <c r="X181" s="13">
        <v>0.14559271825987846</v>
      </c>
      <c r="Y181" s="9">
        <v>0</v>
      </c>
      <c r="Z181" s="15">
        <v>4.58</v>
      </c>
      <c r="AA181" s="15">
        <v>4.71</v>
      </c>
      <c r="AB181" s="9">
        <v>79.670568640783856</v>
      </c>
      <c r="AC181" s="9">
        <v>0</v>
      </c>
      <c r="AD181" s="16">
        <f t="shared" si="34"/>
        <v>2.8384279475982543E-2</v>
      </c>
      <c r="AE181" s="9">
        <f t="shared" si="39"/>
        <v>0</v>
      </c>
      <c r="AF181" s="9">
        <v>21924.728299787956</v>
      </c>
      <c r="AG181" s="9">
        <v>106.62789458517889</v>
      </c>
      <c r="AH181" s="9">
        <v>3560.76</v>
      </c>
      <c r="AI181" s="9">
        <v>82.832935501847089</v>
      </c>
      <c r="AJ181" s="13">
        <f t="shared" si="35"/>
        <v>0.16240839801122817</v>
      </c>
      <c r="AK181" s="9">
        <f t="shared" si="38"/>
        <v>77.684114296823722</v>
      </c>
      <c r="AL181" s="9">
        <v>0</v>
      </c>
      <c r="AM181" s="17">
        <f t="shared" si="36"/>
        <v>0</v>
      </c>
    </row>
    <row r="182" spans="1:39" s="3" customFormat="1" ht="17.399999999999999" x14ac:dyDescent="0.3">
      <c r="A182" s="8" t="s">
        <v>198</v>
      </c>
      <c r="B182" s="8" t="s">
        <v>617</v>
      </c>
      <c r="C182" s="9">
        <v>4104</v>
      </c>
      <c r="D182" s="9">
        <v>4059</v>
      </c>
      <c r="E182" s="10">
        <f t="shared" si="37"/>
        <v>-45</v>
      </c>
      <c r="F182" s="9">
        <v>0</v>
      </c>
      <c r="G182" s="11">
        <v>2.1582150101419879</v>
      </c>
      <c r="H182" s="9">
        <f t="shared" si="32"/>
        <v>1901.5714285714284</v>
      </c>
      <c r="I182" s="9">
        <f t="shared" si="33"/>
        <v>1880.7208646616541</v>
      </c>
      <c r="J182" s="10">
        <f t="shared" si="42"/>
        <v>-20.850563909774337</v>
      </c>
      <c r="K182" s="12">
        <f t="shared" si="43"/>
        <v>-1.0964912280701704</v>
      </c>
      <c r="L182" s="9">
        <v>2260</v>
      </c>
      <c r="M182" s="9">
        <v>2278</v>
      </c>
      <c r="N182" s="10">
        <f t="shared" si="40"/>
        <v>18</v>
      </c>
      <c r="O182" s="12">
        <f t="shared" si="41"/>
        <v>0.94658553076402985</v>
      </c>
      <c r="P182" s="9">
        <v>0</v>
      </c>
      <c r="Q182" s="9">
        <v>236</v>
      </c>
      <c r="R182" s="13">
        <v>0.10465631929046564</v>
      </c>
      <c r="S182" s="14">
        <v>4256</v>
      </c>
      <c r="T182" s="9">
        <v>-91.279135338345867</v>
      </c>
      <c r="U182" s="9">
        <v>50.333333333333336</v>
      </c>
      <c r="V182" s="9">
        <v>29</v>
      </c>
      <c r="W182" s="9">
        <v>348.61246867167921</v>
      </c>
      <c r="X182" s="13">
        <v>0.15303444630012256</v>
      </c>
      <c r="Y182" s="9">
        <v>0</v>
      </c>
      <c r="Z182" s="15">
        <v>4.9400000000000004</v>
      </c>
      <c r="AA182" s="15">
        <v>5</v>
      </c>
      <c r="AB182" s="9">
        <v>84.575975202530628</v>
      </c>
      <c r="AC182" s="9">
        <v>0</v>
      </c>
      <c r="AD182" s="16">
        <f t="shared" si="34"/>
        <v>1.2145748987854255E-2</v>
      </c>
      <c r="AE182" s="9">
        <f t="shared" si="39"/>
        <v>0</v>
      </c>
      <c r="AF182" s="9">
        <v>21712.714832381236</v>
      </c>
      <c r="AG182" s="9">
        <v>105.59679630454477</v>
      </c>
      <c r="AH182" s="9">
        <v>3900</v>
      </c>
      <c r="AI182" s="9">
        <v>90.724578027500755</v>
      </c>
      <c r="AJ182" s="13">
        <f t="shared" si="35"/>
        <v>0.17961825732559886</v>
      </c>
      <c r="AK182" s="9">
        <f t="shared" si="38"/>
        <v>85.916032685165916</v>
      </c>
      <c r="AL182" s="9">
        <v>0</v>
      </c>
      <c r="AM182" s="17">
        <f t="shared" si="36"/>
        <v>0</v>
      </c>
    </row>
    <row r="183" spans="1:39" s="3" customFormat="1" ht="17.399999999999999" x14ac:dyDescent="0.3">
      <c r="A183" s="8" t="s">
        <v>199</v>
      </c>
      <c r="B183" s="8" t="s">
        <v>618</v>
      </c>
      <c r="C183" s="9">
        <v>21039</v>
      </c>
      <c r="D183" s="9">
        <v>20471</v>
      </c>
      <c r="E183" s="10">
        <f t="shared" si="37"/>
        <v>-568</v>
      </c>
      <c r="F183" s="9">
        <v>0</v>
      </c>
      <c r="G183" s="11">
        <v>1.9493625426467946</v>
      </c>
      <c r="H183" s="9">
        <f t="shared" si="32"/>
        <v>10792.758935151069</v>
      </c>
      <c r="I183" s="9">
        <f t="shared" si="33"/>
        <v>10501.381632277082</v>
      </c>
      <c r="J183" s="10">
        <f t="shared" si="42"/>
        <v>-291.37730287398699</v>
      </c>
      <c r="K183" s="12">
        <f t="shared" si="43"/>
        <v>-2.6997480868862613</v>
      </c>
      <c r="L183" s="9">
        <v>13511</v>
      </c>
      <c r="M183" s="9">
        <v>13630</v>
      </c>
      <c r="N183" s="10">
        <f t="shared" si="40"/>
        <v>119</v>
      </c>
      <c r="O183" s="12">
        <f t="shared" si="41"/>
        <v>1.1025911049715698</v>
      </c>
      <c r="P183" s="9">
        <v>0</v>
      </c>
      <c r="Q183" s="9">
        <v>2189</v>
      </c>
      <c r="R183" s="13">
        <v>0.16044858169024409</v>
      </c>
      <c r="S183" s="14">
        <v>21712</v>
      </c>
      <c r="T183" s="9">
        <v>-636.61836772291826</v>
      </c>
      <c r="U183" s="9">
        <v>322.33333333333331</v>
      </c>
      <c r="V183" s="9">
        <v>391</v>
      </c>
      <c r="W183" s="9">
        <v>2756.9517010562517</v>
      </c>
      <c r="X183" s="13">
        <v>0.20227085114132443</v>
      </c>
      <c r="Y183" s="9">
        <v>0</v>
      </c>
      <c r="Z183" s="15">
        <v>4.4800000000000004</v>
      </c>
      <c r="AA183" s="15">
        <v>4.92</v>
      </c>
      <c r="AB183" s="9">
        <v>83.222759599290143</v>
      </c>
      <c r="AC183" s="9">
        <v>0</v>
      </c>
      <c r="AD183" s="16">
        <f t="shared" si="34"/>
        <v>9.8214285714285587E-2</v>
      </c>
      <c r="AE183" s="9">
        <f t="shared" si="39"/>
        <v>0</v>
      </c>
      <c r="AF183" s="9">
        <v>20545.129140299643</v>
      </c>
      <c r="AG183" s="9">
        <v>99.91840419896765</v>
      </c>
      <c r="AH183" s="9">
        <v>3542.3999999999996</v>
      </c>
      <c r="AI183" s="9">
        <v>82.405832103748381</v>
      </c>
      <c r="AJ183" s="13">
        <f t="shared" si="35"/>
        <v>0.17242042996222973</v>
      </c>
      <c r="AK183" s="9">
        <f t="shared" si="38"/>
        <v>82.473126712125577</v>
      </c>
      <c r="AL183" s="9">
        <v>0</v>
      </c>
      <c r="AM183" s="17">
        <f t="shared" si="36"/>
        <v>0</v>
      </c>
    </row>
    <row r="184" spans="1:39" s="3" customFormat="1" ht="17.399999999999999" x14ac:dyDescent="0.3">
      <c r="A184" s="8" t="s">
        <v>200</v>
      </c>
      <c r="B184" s="8" t="s">
        <v>619</v>
      </c>
      <c r="C184" s="9">
        <v>3709</v>
      </c>
      <c r="D184" s="9">
        <v>3565</v>
      </c>
      <c r="E184" s="10">
        <f t="shared" si="37"/>
        <v>-144</v>
      </c>
      <c r="F184" s="9">
        <v>0</v>
      </c>
      <c r="G184" s="11">
        <v>2.1657303370786516</v>
      </c>
      <c r="H184" s="9">
        <f t="shared" si="32"/>
        <v>1712.5862516212712</v>
      </c>
      <c r="I184" s="9">
        <f t="shared" si="33"/>
        <v>1646.0959792477304</v>
      </c>
      <c r="J184" s="10">
        <f t="shared" si="42"/>
        <v>-66.490272373540847</v>
      </c>
      <c r="K184" s="12">
        <f t="shared" si="43"/>
        <v>-3.8824480992181174</v>
      </c>
      <c r="L184" s="9">
        <v>1991</v>
      </c>
      <c r="M184" s="9">
        <v>2006</v>
      </c>
      <c r="N184" s="10">
        <f t="shared" si="40"/>
        <v>15</v>
      </c>
      <c r="O184" s="12">
        <f t="shared" si="41"/>
        <v>0.87586829485521089</v>
      </c>
      <c r="P184" s="9">
        <v>0</v>
      </c>
      <c r="Q184" s="9">
        <v>163</v>
      </c>
      <c r="R184" s="13">
        <v>8.2074521651560928E-2</v>
      </c>
      <c r="S184" s="14">
        <v>3855</v>
      </c>
      <c r="T184" s="9">
        <v>-133.90402075226979</v>
      </c>
      <c r="U184" s="9">
        <v>32.333333333333336</v>
      </c>
      <c r="V184" s="9">
        <v>5</v>
      </c>
      <c r="W184" s="9">
        <v>324.2373540856031</v>
      </c>
      <c r="X184" s="13">
        <v>0.1616337757156546</v>
      </c>
      <c r="Y184" s="9">
        <v>0</v>
      </c>
      <c r="Z184" s="15">
        <v>4.93</v>
      </c>
      <c r="AA184" s="15">
        <v>5.6</v>
      </c>
      <c r="AB184" s="9">
        <v>94.725092226834292</v>
      </c>
      <c r="AC184" s="9">
        <v>0</v>
      </c>
      <c r="AD184" s="16">
        <f t="shared" si="34"/>
        <v>0.13590263691683568</v>
      </c>
      <c r="AE184" s="9">
        <f t="shared" si="39"/>
        <v>1</v>
      </c>
      <c r="AF184" s="9">
        <v>23074.048534149973</v>
      </c>
      <c r="AG184" s="9">
        <v>112.21745515434462</v>
      </c>
      <c r="AH184" s="9">
        <v>5040</v>
      </c>
      <c r="AI184" s="9">
        <v>117.24407006630868</v>
      </c>
      <c r="AJ184" s="13">
        <f t="shared" si="35"/>
        <v>0.21842720806193663</v>
      </c>
      <c r="AK184" s="9">
        <f t="shared" si="38"/>
        <v>104.47935208034296</v>
      </c>
      <c r="AL184" s="9">
        <f t="shared" ref="AL184" si="44">IF(AK184&gt;0.13,1,0)</f>
        <v>1</v>
      </c>
      <c r="AM184" s="17">
        <f t="shared" si="36"/>
        <v>2</v>
      </c>
    </row>
    <row r="185" spans="1:39" s="3" customFormat="1" ht="17.399999999999999" x14ac:dyDescent="0.3">
      <c r="A185" s="8" t="s">
        <v>201</v>
      </c>
      <c r="B185" s="8" t="s">
        <v>620</v>
      </c>
      <c r="C185" s="9">
        <v>10281</v>
      </c>
      <c r="D185" s="9">
        <v>9531</v>
      </c>
      <c r="E185" s="10">
        <f t="shared" si="37"/>
        <v>-750</v>
      </c>
      <c r="F185" s="9">
        <v>0</v>
      </c>
      <c r="G185" s="11">
        <v>1.9596462133775567</v>
      </c>
      <c r="H185" s="9">
        <f t="shared" si="32"/>
        <v>5246.3551480959095</v>
      </c>
      <c r="I185" s="9">
        <f t="shared" si="33"/>
        <v>4863.6330042313111</v>
      </c>
      <c r="J185" s="10">
        <f t="shared" si="42"/>
        <v>-382.72214386459837</v>
      </c>
      <c r="K185" s="12">
        <f t="shared" si="43"/>
        <v>-7.2950102130143044</v>
      </c>
      <c r="L185" s="9">
        <v>6581</v>
      </c>
      <c r="M185" s="9">
        <v>6584</v>
      </c>
      <c r="N185" s="10">
        <f t="shared" si="40"/>
        <v>3</v>
      </c>
      <c r="O185" s="12">
        <f t="shared" si="41"/>
        <v>5.7182556561936292E-2</v>
      </c>
      <c r="P185" s="9">
        <v>0</v>
      </c>
      <c r="Q185" s="9">
        <v>1055</v>
      </c>
      <c r="R185" s="13">
        <v>0.15984848484848485</v>
      </c>
      <c r="S185" s="14">
        <v>10635</v>
      </c>
      <c r="T185" s="9">
        <v>-563.3669957686883</v>
      </c>
      <c r="U185" s="9">
        <v>15.666666666666666</v>
      </c>
      <c r="V185" s="9">
        <v>36</v>
      </c>
      <c r="W185" s="9">
        <v>1598.0336624353552</v>
      </c>
      <c r="X185" s="13">
        <v>0.2427147117915181</v>
      </c>
      <c r="Y185" s="9">
        <v>0</v>
      </c>
      <c r="Z185" s="15">
        <v>4.8499999999999996</v>
      </c>
      <c r="AA185" s="15">
        <v>5.49</v>
      </c>
      <c r="AB185" s="9">
        <v>92.864420772378637</v>
      </c>
      <c r="AC185" s="9">
        <v>0</v>
      </c>
      <c r="AD185" s="16">
        <f t="shared" si="34"/>
        <v>0.13195876288659814</v>
      </c>
      <c r="AE185" s="9">
        <f t="shared" si="39"/>
        <v>1</v>
      </c>
      <c r="AF185" s="9">
        <v>20951.660300291482</v>
      </c>
      <c r="AG185" s="9">
        <v>101.89551247052691</v>
      </c>
      <c r="AH185" s="9">
        <v>3952.8</v>
      </c>
      <c r="AI185" s="9">
        <v>91.952849237719235</v>
      </c>
      <c r="AJ185" s="13">
        <f t="shared" si="35"/>
        <v>0.188662852649678</v>
      </c>
      <c r="AK185" s="9">
        <f t="shared" si="38"/>
        <v>90.242295277052975</v>
      </c>
      <c r="AL185" s="9">
        <v>0</v>
      </c>
      <c r="AM185" s="17">
        <f t="shared" si="36"/>
        <v>1</v>
      </c>
    </row>
    <row r="186" spans="1:39" s="3" customFormat="1" ht="17.399999999999999" x14ac:dyDescent="0.3">
      <c r="A186" s="8" t="s">
        <v>202</v>
      </c>
      <c r="B186" s="8" t="s">
        <v>621</v>
      </c>
      <c r="C186" s="9">
        <v>91123</v>
      </c>
      <c r="D186" s="9">
        <v>87516</v>
      </c>
      <c r="E186" s="10">
        <f t="shared" si="37"/>
        <v>-3607</v>
      </c>
      <c r="F186" s="9">
        <v>0</v>
      </c>
      <c r="G186" s="11">
        <v>1.882668230820574</v>
      </c>
      <c r="H186" s="9">
        <f t="shared" si="32"/>
        <v>48400.986699756126</v>
      </c>
      <c r="I186" s="9">
        <f t="shared" si="33"/>
        <v>46485.088858091338</v>
      </c>
      <c r="J186" s="10">
        <f t="shared" si="42"/>
        <v>-1915.8978416647878</v>
      </c>
      <c r="K186" s="12">
        <f t="shared" si="43"/>
        <v>-3.9583859179351015</v>
      </c>
      <c r="L186" s="9">
        <v>56647</v>
      </c>
      <c r="M186" s="9">
        <v>56563</v>
      </c>
      <c r="N186" s="10">
        <f t="shared" si="40"/>
        <v>-84</v>
      </c>
      <c r="O186" s="12">
        <f t="shared" si="41"/>
        <v>-0.17355018095204089</v>
      </c>
      <c r="P186" s="9">
        <v>0</v>
      </c>
      <c r="Q186" s="9">
        <v>6597</v>
      </c>
      <c r="R186" s="13">
        <v>0.11520326906957251</v>
      </c>
      <c r="S186" s="14">
        <v>93081</v>
      </c>
      <c r="T186" s="9">
        <v>-2955.9111419086603</v>
      </c>
      <c r="U186" s="9">
        <v>1058.3333333333333</v>
      </c>
      <c r="V186" s="9">
        <v>1772.6666666666667</v>
      </c>
      <c r="W186" s="9">
        <v>8838.5778085753282</v>
      </c>
      <c r="X186" s="13">
        <v>0.15626076779122974</v>
      </c>
      <c r="Y186" s="9">
        <v>0</v>
      </c>
      <c r="Z186" s="15">
        <v>4.91</v>
      </c>
      <c r="AA186" s="15">
        <v>5.4</v>
      </c>
      <c r="AB186" s="9">
        <v>91.342053218733085</v>
      </c>
      <c r="AC186" s="9">
        <v>0</v>
      </c>
      <c r="AD186" s="16">
        <f t="shared" si="34"/>
        <v>9.97963340122201E-2</v>
      </c>
      <c r="AE186" s="9">
        <f t="shared" si="39"/>
        <v>0</v>
      </c>
      <c r="AF186" s="9">
        <v>20803.503815587723</v>
      </c>
      <c r="AG186" s="9">
        <v>101.17497382498047</v>
      </c>
      <c r="AH186" s="9">
        <v>3888</v>
      </c>
      <c r="AI186" s="9">
        <v>90.445425479723838</v>
      </c>
      <c r="AJ186" s="13">
        <f t="shared" si="35"/>
        <v>0.18689159453451229</v>
      </c>
      <c r="AK186" s="9">
        <f t="shared" si="38"/>
        <v>89.395056959621897</v>
      </c>
      <c r="AL186" s="9">
        <v>0</v>
      </c>
      <c r="AM186" s="17">
        <f t="shared" si="36"/>
        <v>0</v>
      </c>
    </row>
    <row r="187" spans="1:39" s="3" customFormat="1" ht="17.399999999999999" x14ac:dyDescent="0.3">
      <c r="A187" s="8" t="s">
        <v>203</v>
      </c>
      <c r="B187" s="8" t="s">
        <v>622</v>
      </c>
      <c r="C187" s="9">
        <v>543825</v>
      </c>
      <c r="D187" s="9">
        <v>556227</v>
      </c>
      <c r="E187" s="10">
        <f t="shared" si="37"/>
        <v>12402</v>
      </c>
      <c r="F187" s="9">
        <v>1</v>
      </c>
      <c r="G187" s="11">
        <v>1.8567385293339567</v>
      </c>
      <c r="H187" s="9">
        <f t="shared" si="32"/>
        <v>292892.61326153402</v>
      </c>
      <c r="I187" s="9">
        <f t="shared" si="33"/>
        <v>299572.06747873541</v>
      </c>
      <c r="J187" s="10">
        <f t="shared" si="42"/>
        <v>6679.4542172013898</v>
      </c>
      <c r="K187" s="12">
        <f t="shared" si="43"/>
        <v>2.2805130326851475</v>
      </c>
      <c r="L187" s="9">
        <v>298962</v>
      </c>
      <c r="M187" s="9">
        <v>312440</v>
      </c>
      <c r="N187" s="10">
        <f t="shared" si="40"/>
        <v>13478</v>
      </c>
      <c r="O187" s="12">
        <f t="shared" si="41"/>
        <v>4.6016865532778128</v>
      </c>
      <c r="P187" s="9">
        <v>0</v>
      </c>
      <c r="Q187" s="9">
        <v>14898</v>
      </c>
      <c r="R187" s="13">
        <v>5.068036467546605E-2</v>
      </c>
      <c r="S187" s="14">
        <v>512354</v>
      </c>
      <c r="T187" s="9">
        <v>23629.067478735404</v>
      </c>
      <c r="U187" s="9">
        <v>20835</v>
      </c>
      <c r="V187" s="9">
        <v>2453.3333333333335</v>
      </c>
      <c r="W187" s="9">
        <v>9650.5991879312623</v>
      </c>
      <c r="X187" s="13">
        <v>3.0887847868170729E-2</v>
      </c>
      <c r="Y187" s="9">
        <v>1</v>
      </c>
      <c r="Z187" s="15">
        <v>6.9</v>
      </c>
      <c r="AA187" s="15">
        <v>7.86</v>
      </c>
      <c r="AB187" s="9">
        <v>132.95343301837815</v>
      </c>
      <c r="AC187" s="9">
        <v>1</v>
      </c>
      <c r="AD187" s="16">
        <f t="shared" si="34"/>
        <v>0.13913043478260878</v>
      </c>
      <c r="AE187" s="9">
        <f t="shared" si="39"/>
        <v>1</v>
      </c>
      <c r="AF187" s="9">
        <v>20336.418461661953</v>
      </c>
      <c r="AG187" s="9">
        <v>98.903368576346224</v>
      </c>
      <c r="AH187" s="9">
        <v>5552.6184000000003</v>
      </c>
      <c r="AI187" s="9">
        <v>129.16896443275294</v>
      </c>
      <c r="AJ187" s="13">
        <f t="shared" si="35"/>
        <v>0.27303816601078257</v>
      </c>
      <c r="AK187" s="9">
        <f t="shared" si="38"/>
        <v>130.60117799025608</v>
      </c>
      <c r="AL187" s="9">
        <f t="shared" ref="AL187:AL189" si="45">IF(AK187&gt;0.13,1,0)</f>
        <v>1</v>
      </c>
      <c r="AM187" s="17">
        <f t="shared" si="36"/>
        <v>4</v>
      </c>
    </row>
    <row r="188" spans="1:39" s="3" customFormat="1" ht="17.399999999999999" x14ac:dyDescent="0.3">
      <c r="A188" s="8" t="s">
        <v>204</v>
      </c>
      <c r="B188" s="8" t="s">
        <v>623</v>
      </c>
      <c r="C188" s="9">
        <v>4760</v>
      </c>
      <c r="D188" s="9">
        <v>4908</v>
      </c>
      <c r="E188" s="10">
        <f t="shared" si="37"/>
        <v>148</v>
      </c>
      <c r="F188" s="9">
        <v>1</v>
      </c>
      <c r="G188" s="11">
        <v>2.2998065764023212</v>
      </c>
      <c r="H188" s="9">
        <f t="shared" si="32"/>
        <v>2069.739276703112</v>
      </c>
      <c r="I188" s="9">
        <f t="shared" si="33"/>
        <v>2134.0925147182506</v>
      </c>
      <c r="J188" s="10">
        <f t="shared" si="42"/>
        <v>64.353238015138686</v>
      </c>
      <c r="K188" s="12">
        <f t="shared" si="43"/>
        <v>3.1092436974789872</v>
      </c>
      <c r="L188" s="9">
        <v>2272</v>
      </c>
      <c r="M188" s="9">
        <v>2372</v>
      </c>
      <c r="N188" s="10">
        <f t="shared" si="40"/>
        <v>100</v>
      </c>
      <c r="O188" s="12">
        <f t="shared" si="41"/>
        <v>4.8315264210132796</v>
      </c>
      <c r="P188" s="9">
        <v>0</v>
      </c>
      <c r="Q188" s="9">
        <v>152</v>
      </c>
      <c r="R188" s="13">
        <v>6.7555555555555549E-2</v>
      </c>
      <c r="S188" s="14">
        <v>4756</v>
      </c>
      <c r="T188" s="9">
        <v>66.092514718250627</v>
      </c>
      <c r="U188" s="9">
        <v>135.66666666666666</v>
      </c>
      <c r="V188" s="9">
        <v>4</v>
      </c>
      <c r="W188" s="9">
        <v>217.57415194841604</v>
      </c>
      <c r="X188" s="13">
        <v>9.1726033705065782E-2</v>
      </c>
      <c r="Y188" s="9">
        <v>0</v>
      </c>
      <c r="Z188" s="15">
        <v>5.63</v>
      </c>
      <c r="AA188" s="15">
        <v>6.1</v>
      </c>
      <c r="AB188" s="9">
        <v>103.18268974708735</v>
      </c>
      <c r="AC188" s="9">
        <v>1</v>
      </c>
      <c r="AD188" s="16">
        <f t="shared" si="34"/>
        <v>8.3481349911189939E-2</v>
      </c>
      <c r="AE188" s="9">
        <f t="shared" si="39"/>
        <v>0</v>
      </c>
      <c r="AF188" s="9">
        <v>22802.314896044551</v>
      </c>
      <c r="AG188" s="9">
        <v>110.89591605370124</v>
      </c>
      <c r="AH188" s="9">
        <v>4850.232</v>
      </c>
      <c r="AI188" s="9">
        <v>112.82955167576438</v>
      </c>
      <c r="AJ188" s="13">
        <f t="shared" si="35"/>
        <v>0.21270787734105695</v>
      </c>
      <c r="AK188" s="9">
        <f t="shared" si="38"/>
        <v>101.74364908183524</v>
      </c>
      <c r="AL188" s="9">
        <f t="shared" si="45"/>
        <v>1</v>
      </c>
      <c r="AM188" s="17">
        <f t="shared" si="36"/>
        <v>2</v>
      </c>
    </row>
    <row r="189" spans="1:39" s="3" customFormat="1" ht="17.399999999999999" x14ac:dyDescent="0.3">
      <c r="A189" s="8" t="s">
        <v>205</v>
      </c>
      <c r="B189" s="8" t="s">
        <v>624</v>
      </c>
      <c r="C189" s="9">
        <v>39845</v>
      </c>
      <c r="D189" s="9">
        <v>38006</v>
      </c>
      <c r="E189" s="10">
        <f t="shared" si="37"/>
        <v>-1839</v>
      </c>
      <c r="F189" s="9">
        <v>0</v>
      </c>
      <c r="G189" s="11">
        <v>1.9419905487510849</v>
      </c>
      <c r="H189" s="9">
        <f t="shared" si="32"/>
        <v>20517.60757827825</v>
      </c>
      <c r="I189" s="9">
        <f t="shared" si="33"/>
        <v>19570.641074665411</v>
      </c>
      <c r="J189" s="10">
        <f t="shared" si="42"/>
        <v>-946.96650361283901</v>
      </c>
      <c r="K189" s="12">
        <f t="shared" si="43"/>
        <v>-4.615384615384599</v>
      </c>
      <c r="L189" s="9">
        <v>23323</v>
      </c>
      <c r="M189" s="9">
        <v>23796</v>
      </c>
      <c r="N189" s="10">
        <f t="shared" si="40"/>
        <v>473</v>
      </c>
      <c r="O189" s="12">
        <f t="shared" si="41"/>
        <v>2.3053370047917259</v>
      </c>
      <c r="P189" s="9">
        <v>0</v>
      </c>
      <c r="Q189" s="9">
        <v>1849</v>
      </c>
      <c r="R189" s="13">
        <v>8.0359859185536092E-2</v>
      </c>
      <c r="S189" s="14">
        <v>40273</v>
      </c>
      <c r="T189" s="9">
        <v>-1167.3589253345915</v>
      </c>
      <c r="U189" s="9">
        <v>840.33333333333337</v>
      </c>
      <c r="V189" s="9">
        <v>71.666666666666671</v>
      </c>
      <c r="W189" s="9">
        <v>3785.0255920012587</v>
      </c>
      <c r="X189" s="13">
        <v>0.15906142175160778</v>
      </c>
      <c r="Y189" s="9">
        <v>0</v>
      </c>
      <c r="Z189" s="15">
        <v>5.14</v>
      </c>
      <c r="AA189" s="15">
        <v>5.5</v>
      </c>
      <c r="AB189" s="9">
        <v>93.033572722783688</v>
      </c>
      <c r="AC189" s="9">
        <v>0</v>
      </c>
      <c r="AD189" s="16">
        <f t="shared" si="34"/>
        <v>7.0038910505836549E-2</v>
      </c>
      <c r="AE189" s="9">
        <f t="shared" si="39"/>
        <v>0</v>
      </c>
      <c r="AF189" s="9">
        <v>19678.716572151185</v>
      </c>
      <c r="AG189" s="9">
        <v>95.70472607622888</v>
      </c>
      <c r="AH189" s="9">
        <v>4190.67</v>
      </c>
      <c r="AI189" s="9">
        <v>97.486350616027337</v>
      </c>
      <c r="AJ189" s="13">
        <f t="shared" si="35"/>
        <v>0.21295443656780588</v>
      </c>
      <c r="AK189" s="9">
        <f t="shared" si="38"/>
        <v>101.86158470207562</v>
      </c>
      <c r="AL189" s="9">
        <f t="shared" si="45"/>
        <v>1</v>
      </c>
      <c r="AM189" s="17">
        <f t="shared" si="36"/>
        <v>1</v>
      </c>
    </row>
    <row r="190" spans="1:39" s="3" customFormat="1" ht="17.399999999999999" x14ac:dyDescent="0.3">
      <c r="A190" s="8" t="s">
        <v>206</v>
      </c>
      <c r="B190" s="8" t="s">
        <v>625</v>
      </c>
      <c r="C190" s="9">
        <v>6584</v>
      </c>
      <c r="D190" s="9">
        <v>6344</v>
      </c>
      <c r="E190" s="10">
        <f t="shared" si="37"/>
        <v>-240</v>
      </c>
      <c r="F190" s="9">
        <v>0</v>
      </c>
      <c r="G190" s="11">
        <v>2.0932465923172243</v>
      </c>
      <c r="H190" s="9">
        <f t="shared" si="32"/>
        <v>3145.3532632825218</v>
      </c>
      <c r="I190" s="9">
        <f t="shared" si="33"/>
        <v>3030.6988308420896</v>
      </c>
      <c r="J190" s="10">
        <f t="shared" si="42"/>
        <v>-114.65443244043217</v>
      </c>
      <c r="K190" s="12">
        <f t="shared" si="43"/>
        <v>-3.6452004860267326</v>
      </c>
      <c r="L190" s="9">
        <v>3700</v>
      </c>
      <c r="M190" s="9">
        <v>3718</v>
      </c>
      <c r="N190" s="10">
        <f t="shared" si="40"/>
        <v>18</v>
      </c>
      <c r="O190" s="12">
        <f t="shared" si="41"/>
        <v>0.57227276217664091</v>
      </c>
      <c r="P190" s="9">
        <v>0</v>
      </c>
      <c r="Q190" s="9">
        <v>386</v>
      </c>
      <c r="R190" s="13">
        <v>0.10472056429734129</v>
      </c>
      <c r="S190" s="14">
        <v>6757</v>
      </c>
      <c r="T190" s="9">
        <v>-197.30116915791032</v>
      </c>
      <c r="U190" s="9">
        <v>46.666666666666664</v>
      </c>
      <c r="V190" s="9">
        <v>3</v>
      </c>
      <c r="W190" s="9">
        <v>626.96783582457692</v>
      </c>
      <c r="X190" s="13">
        <v>0.16863040231968179</v>
      </c>
      <c r="Y190" s="9">
        <v>0</v>
      </c>
      <c r="Z190" s="15">
        <v>4.5999999999999996</v>
      </c>
      <c r="AA190" s="15">
        <v>4.8849999999999998</v>
      </c>
      <c r="AB190" s="9">
        <v>82.630727772872419</v>
      </c>
      <c r="AC190" s="9">
        <v>0</v>
      </c>
      <c r="AD190" s="16">
        <f t="shared" si="34"/>
        <v>6.1956521739130466E-2</v>
      </c>
      <c r="AE190" s="9">
        <f t="shared" si="39"/>
        <v>0</v>
      </c>
      <c r="AF190" s="9">
        <v>20552.103380877936</v>
      </c>
      <c r="AG190" s="9">
        <v>99.952322456882897</v>
      </c>
      <c r="AH190" s="9">
        <v>3524.2343999999998</v>
      </c>
      <c r="AI190" s="9">
        <v>81.983250976923671</v>
      </c>
      <c r="AJ190" s="13">
        <f t="shared" si="35"/>
        <v>0.17147803972604644</v>
      </c>
      <c r="AK190" s="9">
        <f t="shared" si="38"/>
        <v>82.022357221653706</v>
      </c>
      <c r="AL190" s="9">
        <v>0</v>
      </c>
      <c r="AM190" s="17">
        <f t="shared" si="36"/>
        <v>0</v>
      </c>
    </row>
    <row r="191" spans="1:39" s="3" customFormat="1" ht="17.399999999999999" x14ac:dyDescent="0.3">
      <c r="A191" s="8" t="s">
        <v>207</v>
      </c>
      <c r="B191" s="8" t="s">
        <v>626</v>
      </c>
      <c r="C191" s="9">
        <v>11573</v>
      </c>
      <c r="D191" s="9">
        <v>10788</v>
      </c>
      <c r="E191" s="10">
        <f t="shared" si="37"/>
        <v>-785</v>
      </c>
      <c r="F191" s="9">
        <v>0</v>
      </c>
      <c r="G191" s="11">
        <v>2.0678905438171111</v>
      </c>
      <c r="H191" s="9">
        <f t="shared" si="32"/>
        <v>5596.5244556113903</v>
      </c>
      <c r="I191" s="9">
        <f t="shared" si="33"/>
        <v>5216.9105527638194</v>
      </c>
      <c r="J191" s="10">
        <f t="shared" si="42"/>
        <v>-379.6139028475709</v>
      </c>
      <c r="K191" s="12">
        <f t="shared" si="43"/>
        <v>-6.7830294651343586</v>
      </c>
      <c r="L191" s="9">
        <v>6379</v>
      </c>
      <c r="M191" s="9">
        <v>6383</v>
      </c>
      <c r="N191" s="10">
        <f t="shared" si="40"/>
        <v>4</v>
      </c>
      <c r="O191" s="12">
        <f t="shared" si="41"/>
        <v>7.1472929882212433E-2</v>
      </c>
      <c r="P191" s="9">
        <v>0</v>
      </c>
      <c r="Q191" s="9">
        <v>521</v>
      </c>
      <c r="R191" s="13">
        <v>8.1623061256462473E-2</v>
      </c>
      <c r="S191" s="14">
        <v>11940</v>
      </c>
      <c r="T191" s="9">
        <v>-557.08944723618094</v>
      </c>
      <c r="U191" s="9">
        <v>15.666666666666666</v>
      </c>
      <c r="V191" s="9">
        <v>0</v>
      </c>
      <c r="W191" s="9">
        <v>1093.7561139028478</v>
      </c>
      <c r="X191" s="13">
        <v>0.17135455332960173</v>
      </c>
      <c r="Y191" s="9">
        <v>0</v>
      </c>
      <c r="Z191" s="15">
        <v>5.12</v>
      </c>
      <c r="AA191" s="15">
        <v>5.48</v>
      </c>
      <c r="AB191" s="9">
        <v>92.695268821973571</v>
      </c>
      <c r="AC191" s="9">
        <v>0</v>
      </c>
      <c r="AD191" s="16">
        <f t="shared" si="34"/>
        <v>7.03125E-2</v>
      </c>
      <c r="AE191" s="9">
        <f t="shared" si="39"/>
        <v>0</v>
      </c>
      <c r="AF191" s="9">
        <v>18533.014525655963</v>
      </c>
      <c r="AG191" s="9">
        <v>90.132762065121938</v>
      </c>
      <c r="AH191" s="9">
        <v>4088.2992000000004</v>
      </c>
      <c r="AI191" s="9">
        <v>95.104928146197182</v>
      </c>
      <c r="AJ191" s="13">
        <f t="shared" si="35"/>
        <v>0.22059547810424532</v>
      </c>
      <c r="AK191" s="9">
        <f t="shared" si="38"/>
        <v>105.51649141461213</v>
      </c>
      <c r="AL191" s="9">
        <f t="shared" ref="AL191" si="46">IF(AK191&gt;0.13,1,0)</f>
        <v>1</v>
      </c>
      <c r="AM191" s="17">
        <f t="shared" si="36"/>
        <v>1</v>
      </c>
    </row>
    <row r="192" spans="1:39" s="3" customFormat="1" ht="17.399999999999999" x14ac:dyDescent="0.3">
      <c r="A192" s="8" t="s">
        <v>208</v>
      </c>
      <c r="B192" s="8" t="s">
        <v>627</v>
      </c>
      <c r="C192" s="9">
        <v>2665</v>
      </c>
      <c r="D192" s="9">
        <v>2632</v>
      </c>
      <c r="E192" s="10">
        <f t="shared" si="37"/>
        <v>-33</v>
      </c>
      <c r="F192" s="9">
        <v>0</v>
      </c>
      <c r="G192" s="11">
        <v>2.3846153846153846</v>
      </c>
      <c r="H192" s="9">
        <f t="shared" si="32"/>
        <v>1117.5806451612902</v>
      </c>
      <c r="I192" s="9">
        <f t="shared" si="33"/>
        <v>1103.741935483871</v>
      </c>
      <c r="J192" s="10">
        <f t="shared" si="42"/>
        <v>-13.838709677419274</v>
      </c>
      <c r="K192" s="12">
        <f t="shared" si="43"/>
        <v>-1.2382739212007434</v>
      </c>
      <c r="L192" s="9">
        <v>1269</v>
      </c>
      <c r="M192" s="9">
        <v>1291</v>
      </c>
      <c r="N192" s="10">
        <f t="shared" si="40"/>
        <v>22</v>
      </c>
      <c r="O192" s="12">
        <f t="shared" si="41"/>
        <v>1.9685380285755523</v>
      </c>
      <c r="P192" s="9">
        <v>0</v>
      </c>
      <c r="Q192" s="9">
        <v>72</v>
      </c>
      <c r="R192" s="13">
        <v>5.7324840764331211E-2</v>
      </c>
      <c r="S192" s="14">
        <v>2759</v>
      </c>
      <c r="T192" s="9">
        <v>-53.258064516129032</v>
      </c>
      <c r="U192" s="9">
        <v>42</v>
      </c>
      <c r="V192" s="9">
        <v>1</v>
      </c>
      <c r="W192" s="9">
        <v>166.25806451612902</v>
      </c>
      <c r="X192" s="13">
        <v>0.12878238924564603</v>
      </c>
      <c r="Y192" s="9">
        <v>0</v>
      </c>
      <c r="Z192" s="15">
        <v>5.15</v>
      </c>
      <c r="AA192" s="15">
        <v>5.82</v>
      </c>
      <c r="AB192" s="9">
        <v>98.446435135745659</v>
      </c>
      <c r="AC192" s="9">
        <v>0</v>
      </c>
      <c r="AD192" s="16">
        <f t="shared" si="34"/>
        <v>0.13009708737864067</v>
      </c>
      <c r="AE192" s="9">
        <f t="shared" si="39"/>
        <v>1</v>
      </c>
      <c r="AF192" s="9">
        <v>21997.1174566318</v>
      </c>
      <c r="AG192" s="9">
        <v>106.97994927336083</v>
      </c>
      <c r="AH192" s="9">
        <v>4399.92</v>
      </c>
      <c r="AI192" s="9">
        <v>102.35407316788748</v>
      </c>
      <c r="AJ192" s="13">
        <f t="shared" si="35"/>
        <v>0.20002257153350292</v>
      </c>
      <c r="AK192" s="9">
        <f t="shared" si="38"/>
        <v>95.675941018019117</v>
      </c>
      <c r="AL192" s="9">
        <v>0</v>
      </c>
      <c r="AM192" s="17">
        <f t="shared" si="36"/>
        <v>1</v>
      </c>
    </row>
    <row r="193" spans="1:39" s="3" customFormat="1" ht="17.399999999999999" x14ac:dyDescent="0.3">
      <c r="A193" s="8" t="s">
        <v>209</v>
      </c>
      <c r="B193" s="8" t="s">
        <v>628</v>
      </c>
      <c r="C193" s="9">
        <v>1017</v>
      </c>
      <c r="D193" s="9">
        <v>1022</v>
      </c>
      <c r="E193" s="10">
        <f t="shared" si="37"/>
        <v>5</v>
      </c>
      <c r="F193" s="9">
        <v>1</v>
      </c>
      <c r="G193" s="11">
        <v>3.1301775147928996</v>
      </c>
      <c r="H193" s="9">
        <f t="shared" si="32"/>
        <v>324.90170132325142</v>
      </c>
      <c r="I193" s="9">
        <f t="shared" si="33"/>
        <v>326.49905482041584</v>
      </c>
      <c r="J193" s="10">
        <f t="shared" si="42"/>
        <v>1.5973534971644199</v>
      </c>
      <c r="K193" s="12">
        <f t="shared" si="43"/>
        <v>0.49164208456242581</v>
      </c>
      <c r="L193" s="9">
        <v>369</v>
      </c>
      <c r="M193" s="9">
        <v>383</v>
      </c>
      <c r="N193" s="10">
        <f t="shared" si="40"/>
        <v>14</v>
      </c>
      <c r="O193" s="12">
        <f t="shared" si="41"/>
        <v>4.3089955955851122</v>
      </c>
      <c r="P193" s="9">
        <v>0</v>
      </c>
      <c r="Q193" s="9">
        <v>16</v>
      </c>
      <c r="R193" s="13">
        <v>4.4444444444444446E-2</v>
      </c>
      <c r="S193" s="14">
        <v>1058</v>
      </c>
      <c r="T193" s="9">
        <v>-11.50094517958412</v>
      </c>
      <c r="U193" s="9">
        <v>23.666666666666668</v>
      </c>
      <c r="V193" s="9">
        <v>0</v>
      </c>
      <c r="W193" s="9">
        <v>51.167611846250793</v>
      </c>
      <c r="X193" s="13">
        <v>0.13359689777088979</v>
      </c>
      <c r="Y193" s="9">
        <v>0</v>
      </c>
      <c r="Z193" s="15">
        <v>5.22</v>
      </c>
      <c r="AA193" s="15">
        <v>5.83</v>
      </c>
      <c r="AB193" s="9">
        <v>98.615587086150711</v>
      </c>
      <c r="AC193" s="9">
        <v>0</v>
      </c>
      <c r="AD193" s="16">
        <f t="shared" si="34"/>
        <v>0.11685823754789282</v>
      </c>
      <c r="AE193" s="9">
        <f t="shared" si="39"/>
        <v>0</v>
      </c>
      <c r="AF193" s="9">
        <v>22401.098029114724</v>
      </c>
      <c r="AG193" s="9">
        <v>108.94465311407325</v>
      </c>
      <c r="AH193" s="9">
        <v>4197.6000000000004</v>
      </c>
      <c r="AI193" s="9">
        <v>97.647561212368515</v>
      </c>
      <c r="AJ193" s="13">
        <f t="shared" si="35"/>
        <v>0.1873836717532496</v>
      </c>
      <c r="AK193" s="9">
        <f t="shared" si="38"/>
        <v>89.630430150733673</v>
      </c>
      <c r="AL193" s="9">
        <v>0</v>
      </c>
      <c r="AM193" s="17">
        <f t="shared" si="36"/>
        <v>0</v>
      </c>
    </row>
    <row r="194" spans="1:39" s="3" customFormat="1" ht="17.399999999999999" x14ac:dyDescent="0.3">
      <c r="A194" s="8" t="s">
        <v>210</v>
      </c>
      <c r="B194" s="8" t="s">
        <v>629</v>
      </c>
      <c r="C194" s="9">
        <v>4781</v>
      </c>
      <c r="D194" s="9">
        <v>4587</v>
      </c>
      <c r="E194" s="10">
        <f t="shared" si="37"/>
        <v>-194</v>
      </c>
      <c r="F194" s="9">
        <v>0</v>
      </c>
      <c r="G194" s="11">
        <v>2.0947807933194156</v>
      </c>
      <c r="H194" s="9">
        <f t="shared" si="32"/>
        <v>2282.3390472393858</v>
      </c>
      <c r="I194" s="9">
        <f t="shared" si="33"/>
        <v>2189.7279250548136</v>
      </c>
      <c r="J194" s="10">
        <f t="shared" si="42"/>
        <v>-92.611122184572196</v>
      </c>
      <c r="K194" s="12">
        <f t="shared" si="43"/>
        <v>-4.0577285086801815</v>
      </c>
      <c r="L194" s="9">
        <v>2572</v>
      </c>
      <c r="M194" s="9">
        <v>2590</v>
      </c>
      <c r="N194" s="10">
        <f t="shared" si="40"/>
        <v>18</v>
      </c>
      <c r="O194" s="12">
        <f t="shared" si="41"/>
        <v>0.78866459484939311</v>
      </c>
      <c r="P194" s="9">
        <v>0</v>
      </c>
      <c r="Q194" s="9">
        <v>140</v>
      </c>
      <c r="R194" s="13">
        <v>5.4538371640046747E-2</v>
      </c>
      <c r="S194" s="14">
        <v>5017</v>
      </c>
      <c r="T194" s="9">
        <v>-205.27207494518635</v>
      </c>
      <c r="U194" s="9">
        <v>36.333333333333336</v>
      </c>
      <c r="V194" s="9">
        <v>11</v>
      </c>
      <c r="W194" s="9">
        <v>370.60540827851963</v>
      </c>
      <c r="X194" s="13">
        <v>0.14309089122722765</v>
      </c>
      <c r="Y194" s="9">
        <v>0</v>
      </c>
      <c r="Z194" s="15">
        <v>4.82</v>
      </c>
      <c r="AA194" s="15">
        <v>5.3</v>
      </c>
      <c r="AB194" s="9">
        <v>89.650533714682467</v>
      </c>
      <c r="AC194" s="9">
        <v>0</v>
      </c>
      <c r="AD194" s="16">
        <f t="shared" si="34"/>
        <v>9.9585062240663769E-2</v>
      </c>
      <c r="AE194" s="9">
        <f t="shared" si="39"/>
        <v>0</v>
      </c>
      <c r="AF194" s="9">
        <v>20878.315995712226</v>
      </c>
      <c r="AG194" s="9">
        <v>101.53881255296507</v>
      </c>
      <c r="AH194" s="9">
        <v>4261.2</v>
      </c>
      <c r="AI194" s="9">
        <v>99.127069715586217</v>
      </c>
      <c r="AJ194" s="13">
        <f t="shared" si="35"/>
        <v>0.20409692050235859</v>
      </c>
      <c r="AK194" s="9">
        <f t="shared" si="38"/>
        <v>97.624806931713096</v>
      </c>
      <c r="AL194" s="9">
        <v>0</v>
      </c>
      <c r="AM194" s="17">
        <f t="shared" si="36"/>
        <v>0</v>
      </c>
    </row>
    <row r="195" spans="1:39" s="3" customFormat="1" ht="17.399999999999999" x14ac:dyDescent="0.3">
      <c r="A195" s="8" t="s">
        <v>211</v>
      </c>
      <c r="B195" s="8" t="s">
        <v>630</v>
      </c>
      <c r="C195" s="9">
        <v>2704</v>
      </c>
      <c r="D195" s="9">
        <v>2637</v>
      </c>
      <c r="E195" s="10">
        <f t="shared" si="37"/>
        <v>-67</v>
      </c>
      <c r="F195" s="9">
        <v>0</v>
      </c>
      <c r="G195" s="11">
        <v>2.1529144587433762</v>
      </c>
      <c r="H195" s="9">
        <f t="shared" si="32"/>
        <v>1255.971870604782</v>
      </c>
      <c r="I195" s="9">
        <f t="shared" si="33"/>
        <v>1224.8512658227849</v>
      </c>
      <c r="J195" s="10">
        <f t="shared" si="42"/>
        <v>-31.120604781997145</v>
      </c>
      <c r="K195" s="12">
        <f t="shared" si="43"/>
        <v>-2.4778106508875708</v>
      </c>
      <c r="L195" s="9">
        <v>1493</v>
      </c>
      <c r="M195" s="9">
        <v>1510</v>
      </c>
      <c r="N195" s="10">
        <f t="shared" si="40"/>
        <v>17</v>
      </c>
      <c r="O195" s="12">
        <f t="shared" si="41"/>
        <v>1.3535334984703178</v>
      </c>
      <c r="P195" s="9">
        <v>0</v>
      </c>
      <c r="Q195" s="9">
        <v>151</v>
      </c>
      <c r="R195" s="13">
        <v>0.10202702702702703</v>
      </c>
      <c r="S195" s="14">
        <v>2844</v>
      </c>
      <c r="T195" s="9">
        <v>-96.148734177215189</v>
      </c>
      <c r="U195" s="9">
        <v>35</v>
      </c>
      <c r="V195" s="9">
        <v>0</v>
      </c>
      <c r="W195" s="9">
        <v>282.1487341772152</v>
      </c>
      <c r="X195" s="13">
        <v>0.18685346634252661</v>
      </c>
      <c r="Y195" s="9">
        <v>0</v>
      </c>
      <c r="Z195" s="15">
        <v>5.15</v>
      </c>
      <c r="AA195" s="15">
        <v>4.92</v>
      </c>
      <c r="AB195" s="9">
        <v>83.222759599290143</v>
      </c>
      <c r="AC195" s="9">
        <v>0</v>
      </c>
      <c r="AD195" s="16">
        <f t="shared" si="34"/>
        <v>-4.4660194174757306E-2</v>
      </c>
      <c r="AE195" s="9">
        <f t="shared" si="39"/>
        <v>0</v>
      </c>
      <c r="AF195" s="9">
        <v>19951.596668420021</v>
      </c>
      <c r="AG195" s="9">
        <v>97.031840818153796</v>
      </c>
      <c r="AH195" s="9">
        <v>3837.6000000000004</v>
      </c>
      <c r="AI195" s="9">
        <v>89.272984779060764</v>
      </c>
      <c r="AJ195" s="13">
        <f t="shared" si="35"/>
        <v>0.19234550817049481</v>
      </c>
      <c r="AK195" s="9">
        <f t="shared" si="38"/>
        <v>92.00380413926824</v>
      </c>
      <c r="AL195" s="9">
        <v>0</v>
      </c>
      <c r="AM195" s="17">
        <f t="shared" si="36"/>
        <v>0</v>
      </c>
    </row>
    <row r="196" spans="1:39" s="3" customFormat="1" ht="17.399999999999999" x14ac:dyDescent="0.3">
      <c r="A196" s="8" t="s">
        <v>212</v>
      </c>
      <c r="B196" s="8" t="s">
        <v>631</v>
      </c>
      <c r="C196" s="9">
        <v>4228</v>
      </c>
      <c r="D196" s="9">
        <v>4173</v>
      </c>
      <c r="E196" s="10">
        <f t="shared" si="37"/>
        <v>-55</v>
      </c>
      <c r="F196" s="9">
        <v>0</v>
      </c>
      <c r="G196" s="11">
        <v>2.35815991237678</v>
      </c>
      <c r="H196" s="9">
        <f t="shared" si="32"/>
        <v>1792.9233627496515</v>
      </c>
      <c r="I196" s="9">
        <f t="shared" si="33"/>
        <v>1769.6000928936367</v>
      </c>
      <c r="J196" s="10">
        <f t="shared" si="42"/>
        <v>-23.323269856014804</v>
      </c>
      <c r="K196" s="12">
        <f t="shared" si="43"/>
        <v>-1.3008514664143771</v>
      </c>
      <c r="L196" s="9">
        <v>2004</v>
      </c>
      <c r="M196" s="9">
        <v>2007</v>
      </c>
      <c r="N196" s="10">
        <f t="shared" si="40"/>
        <v>3</v>
      </c>
      <c r="O196" s="12">
        <f t="shared" si="41"/>
        <v>0.16732449709390587</v>
      </c>
      <c r="P196" s="9">
        <v>0</v>
      </c>
      <c r="Q196" s="9">
        <v>127</v>
      </c>
      <c r="R196" s="13">
        <v>6.343656343656344E-2</v>
      </c>
      <c r="S196" s="14">
        <v>4306</v>
      </c>
      <c r="T196" s="9">
        <v>-56.399907106363209</v>
      </c>
      <c r="U196" s="9">
        <v>12</v>
      </c>
      <c r="V196" s="9">
        <v>0.66666666666666663</v>
      </c>
      <c r="W196" s="9">
        <v>194.73324043969654</v>
      </c>
      <c r="X196" s="13">
        <v>9.7027025630142774E-2</v>
      </c>
      <c r="Y196" s="9">
        <v>0</v>
      </c>
      <c r="Z196" s="15">
        <v>4.82</v>
      </c>
      <c r="AA196" s="15">
        <v>5.54</v>
      </c>
      <c r="AB196" s="9">
        <v>93.710180524403938</v>
      </c>
      <c r="AC196" s="9">
        <v>0</v>
      </c>
      <c r="AD196" s="16">
        <f t="shared" si="34"/>
        <v>0.14937759336099576</v>
      </c>
      <c r="AE196" s="9">
        <f t="shared" si="39"/>
        <v>1</v>
      </c>
      <c r="AF196" s="9">
        <v>22331.223149590627</v>
      </c>
      <c r="AG196" s="9">
        <v>108.60482626713714</v>
      </c>
      <c r="AH196" s="9">
        <v>4201.5360000000001</v>
      </c>
      <c r="AI196" s="9">
        <v>97.739123248039334</v>
      </c>
      <c r="AJ196" s="13">
        <f t="shared" si="35"/>
        <v>0.1881462547687193</v>
      </c>
      <c r="AK196" s="9">
        <f t="shared" si="38"/>
        <v>89.9951932224713</v>
      </c>
      <c r="AL196" s="9">
        <v>0</v>
      </c>
      <c r="AM196" s="17">
        <f t="shared" si="36"/>
        <v>1</v>
      </c>
    </row>
    <row r="197" spans="1:39" s="3" customFormat="1" ht="17.399999999999999" x14ac:dyDescent="0.3">
      <c r="A197" s="8" t="s">
        <v>213</v>
      </c>
      <c r="B197" s="8" t="s">
        <v>632</v>
      </c>
      <c r="C197" s="9">
        <v>3544</v>
      </c>
      <c r="D197" s="9">
        <v>3435</v>
      </c>
      <c r="E197" s="10">
        <f t="shared" si="37"/>
        <v>-109</v>
      </c>
      <c r="F197" s="9">
        <v>0</v>
      </c>
      <c r="G197" s="11">
        <v>2.4423203691496376</v>
      </c>
      <c r="H197" s="9">
        <f t="shared" ref="H197:H260" si="47">C197/G197</f>
        <v>1451.0790823211876</v>
      </c>
      <c r="I197" s="9">
        <f t="shared" ref="I197:I260" si="48">D197/G197</f>
        <v>1406.4493927125504</v>
      </c>
      <c r="J197" s="10">
        <f t="shared" si="42"/>
        <v>-44.629689608637136</v>
      </c>
      <c r="K197" s="12">
        <f t="shared" si="43"/>
        <v>-3.0756207674943679</v>
      </c>
      <c r="L197" s="9">
        <v>1635</v>
      </c>
      <c r="M197" s="9">
        <v>1657</v>
      </c>
      <c r="N197" s="10">
        <f t="shared" si="40"/>
        <v>22</v>
      </c>
      <c r="O197" s="12">
        <f t="shared" si="41"/>
        <v>1.5161130959732512</v>
      </c>
      <c r="P197" s="9">
        <v>0</v>
      </c>
      <c r="Q197" s="9">
        <v>83</v>
      </c>
      <c r="R197" s="13">
        <v>5.1361386138613858E-2</v>
      </c>
      <c r="S197" s="14">
        <v>3705</v>
      </c>
      <c r="T197" s="9">
        <v>-110.55060728744938</v>
      </c>
      <c r="U197" s="9">
        <v>42.666666666666664</v>
      </c>
      <c r="V197" s="9">
        <v>1</v>
      </c>
      <c r="W197" s="9">
        <v>235.21727395411605</v>
      </c>
      <c r="X197" s="13">
        <v>0.14195369580815695</v>
      </c>
      <c r="Y197" s="9">
        <v>0</v>
      </c>
      <c r="Z197" s="15">
        <v>4.8</v>
      </c>
      <c r="AA197" s="15">
        <v>5.1899999999999995</v>
      </c>
      <c r="AB197" s="9">
        <v>87.789862260226784</v>
      </c>
      <c r="AC197" s="9">
        <v>0</v>
      </c>
      <c r="AD197" s="16">
        <f t="shared" ref="AD197:AD260" si="49">(AA197/Z197)-1</f>
        <v>8.1250000000000044E-2</v>
      </c>
      <c r="AE197" s="9">
        <f t="shared" si="39"/>
        <v>0</v>
      </c>
      <c r="AF197" s="9">
        <v>25830.753136662668</v>
      </c>
      <c r="AG197" s="9">
        <v>125.62430808041</v>
      </c>
      <c r="AH197" s="9">
        <v>3819.0095999999994</v>
      </c>
      <c r="AI197" s="9">
        <v>88.840521652044728</v>
      </c>
      <c r="AJ197" s="13">
        <f t="shared" ref="AJ197:AJ260" si="50">AH197/AF197</f>
        <v>0.14784739646555328</v>
      </c>
      <c r="AK197" s="9">
        <f t="shared" si="38"/>
        <v>70.719212714134429</v>
      </c>
      <c r="AL197" s="9">
        <v>0</v>
      </c>
      <c r="AM197" s="17">
        <f t="shared" ref="AM197:AM260" si="51">P197+Y197+AC197+AE197+AL197</f>
        <v>0</v>
      </c>
    </row>
    <row r="198" spans="1:39" s="3" customFormat="1" ht="17.399999999999999" x14ac:dyDescent="0.3">
      <c r="A198" s="8" t="s">
        <v>214</v>
      </c>
      <c r="B198" s="8" t="s">
        <v>633</v>
      </c>
      <c r="C198" s="9">
        <v>2840</v>
      </c>
      <c r="D198" s="9">
        <v>2704</v>
      </c>
      <c r="E198" s="10">
        <f t="shared" ref="E198:E261" si="52">(C198-D198)*(-1)</f>
        <v>-136</v>
      </c>
      <c r="F198" s="9">
        <v>0</v>
      </c>
      <c r="G198" s="11">
        <v>2.2843526608419382</v>
      </c>
      <c r="H198" s="9">
        <f t="shared" si="47"/>
        <v>1243.2406119610569</v>
      </c>
      <c r="I198" s="9">
        <f t="shared" si="48"/>
        <v>1183.7051460361613</v>
      </c>
      <c r="J198" s="10">
        <f t="shared" si="42"/>
        <v>-59.535465924895561</v>
      </c>
      <c r="K198" s="12">
        <f t="shared" si="43"/>
        <v>-4.7887323943661873</v>
      </c>
      <c r="L198" s="9">
        <v>1371</v>
      </c>
      <c r="M198" s="9">
        <v>1393</v>
      </c>
      <c r="N198" s="10">
        <f t="shared" si="40"/>
        <v>22</v>
      </c>
      <c r="O198" s="12">
        <f t="shared" si="41"/>
        <v>1.7695689626240367</v>
      </c>
      <c r="P198" s="9">
        <v>0</v>
      </c>
      <c r="Q198" s="9">
        <v>75</v>
      </c>
      <c r="R198" s="13">
        <v>5.5228276877761412E-2</v>
      </c>
      <c r="S198" s="14">
        <v>2876</v>
      </c>
      <c r="T198" s="9">
        <v>-75.294853963838662</v>
      </c>
      <c r="U198" s="9">
        <v>42.333333333333336</v>
      </c>
      <c r="V198" s="9">
        <v>2</v>
      </c>
      <c r="W198" s="9">
        <v>190.62818729717199</v>
      </c>
      <c r="X198" s="13">
        <v>0.13684722706186073</v>
      </c>
      <c r="Y198" s="9">
        <v>0</v>
      </c>
      <c r="Z198" s="15">
        <v>5.22</v>
      </c>
      <c r="AA198" s="15">
        <v>5.83</v>
      </c>
      <c r="AB198" s="9">
        <v>98.615587086150711</v>
      </c>
      <c r="AC198" s="9">
        <v>0</v>
      </c>
      <c r="AD198" s="16">
        <f t="shared" si="49"/>
        <v>0.11685823754789282</v>
      </c>
      <c r="AE198" s="9">
        <f t="shared" si="39"/>
        <v>0</v>
      </c>
      <c r="AF198" s="9">
        <v>20311.085636621334</v>
      </c>
      <c r="AG198" s="9">
        <v>98.780165872940216</v>
      </c>
      <c r="AH198" s="9">
        <v>4197.6000000000004</v>
      </c>
      <c r="AI198" s="9">
        <v>97.647561212368515</v>
      </c>
      <c r="AJ198" s="13">
        <f t="shared" si="50"/>
        <v>0.20666546708028424</v>
      </c>
      <c r="AK198" s="9">
        <f t="shared" ref="AK198:AK261" si="53">(100*AJ198)/$AJ$426</f>
        <v>98.853408829026918</v>
      </c>
      <c r="AL198" s="9">
        <v>0</v>
      </c>
      <c r="AM198" s="17">
        <f t="shared" si="51"/>
        <v>0</v>
      </c>
    </row>
    <row r="199" spans="1:39" s="3" customFormat="1" ht="17.399999999999999" x14ac:dyDescent="0.3">
      <c r="A199" s="8" t="s">
        <v>215</v>
      </c>
      <c r="B199" s="8" t="s">
        <v>634</v>
      </c>
      <c r="C199" s="9">
        <v>950</v>
      </c>
      <c r="D199" s="9">
        <v>915</v>
      </c>
      <c r="E199" s="10">
        <f t="shared" si="52"/>
        <v>-35</v>
      </c>
      <c r="F199" s="9">
        <v>0</v>
      </c>
      <c r="G199" s="11">
        <v>2.4474327628361858</v>
      </c>
      <c r="H199" s="9">
        <f t="shared" si="47"/>
        <v>388.16183816183815</v>
      </c>
      <c r="I199" s="9">
        <f t="shared" si="48"/>
        <v>373.86113886113884</v>
      </c>
      <c r="J199" s="10">
        <f t="shared" si="42"/>
        <v>-14.300699300699307</v>
      </c>
      <c r="K199" s="12">
        <f t="shared" si="43"/>
        <v>-3.6842105263157912</v>
      </c>
      <c r="L199" s="9">
        <v>454</v>
      </c>
      <c r="M199" s="9">
        <v>461</v>
      </c>
      <c r="N199" s="10">
        <f t="shared" si="40"/>
        <v>7</v>
      </c>
      <c r="O199" s="12">
        <f t="shared" si="41"/>
        <v>1.8033715094582423</v>
      </c>
      <c r="P199" s="9">
        <v>0</v>
      </c>
      <c r="Q199" s="9">
        <v>22</v>
      </c>
      <c r="R199" s="13">
        <v>4.9327354260089683E-2</v>
      </c>
      <c r="S199" s="14">
        <v>1001</v>
      </c>
      <c r="T199" s="9">
        <v>-35.138861138861138</v>
      </c>
      <c r="U199" s="9">
        <v>13.666666666666666</v>
      </c>
      <c r="V199" s="9">
        <v>0</v>
      </c>
      <c r="W199" s="9">
        <v>70.805527805527802</v>
      </c>
      <c r="X199" s="13">
        <v>0.15359116660635097</v>
      </c>
      <c r="Y199" s="9">
        <v>0</v>
      </c>
      <c r="Z199" s="15">
        <v>5.15</v>
      </c>
      <c r="AA199" s="15">
        <v>5.82</v>
      </c>
      <c r="AB199" s="9">
        <v>98.446435135745659</v>
      </c>
      <c r="AC199" s="9">
        <v>0</v>
      </c>
      <c r="AD199" s="16">
        <f t="shared" si="49"/>
        <v>0.13009708737864067</v>
      </c>
      <c r="AE199" s="9">
        <f t="shared" si="39"/>
        <v>1</v>
      </c>
      <c r="AF199" s="9">
        <v>20190.499246037718</v>
      </c>
      <c r="AG199" s="9">
        <v>98.193710580644478</v>
      </c>
      <c r="AH199" s="9">
        <v>4399.92</v>
      </c>
      <c r="AI199" s="9">
        <v>102.35407316788748</v>
      </c>
      <c r="AJ199" s="13">
        <f t="shared" si="50"/>
        <v>0.21792031719391297</v>
      </c>
      <c r="AK199" s="9">
        <f t="shared" si="53"/>
        <v>104.23689313973544</v>
      </c>
      <c r="AL199" s="9">
        <f t="shared" ref="AL199" si="54">IF(AK199&gt;0.13,1,0)</f>
        <v>1</v>
      </c>
      <c r="AM199" s="17">
        <f t="shared" si="51"/>
        <v>2</v>
      </c>
    </row>
    <row r="200" spans="1:39" s="3" customFormat="1" ht="17.399999999999999" x14ac:dyDescent="0.3">
      <c r="A200" s="8" t="s">
        <v>216</v>
      </c>
      <c r="B200" s="8" t="s">
        <v>635</v>
      </c>
      <c r="C200" s="9">
        <v>3084</v>
      </c>
      <c r="D200" s="9">
        <v>3020</v>
      </c>
      <c r="E200" s="10">
        <f t="shared" si="52"/>
        <v>-64</v>
      </c>
      <c r="F200" s="9">
        <v>0</v>
      </c>
      <c r="G200" s="11">
        <v>2.3725925925925928</v>
      </c>
      <c r="H200" s="9">
        <f t="shared" si="47"/>
        <v>1299.8438963471745</v>
      </c>
      <c r="I200" s="9">
        <f t="shared" si="48"/>
        <v>1272.8691851389322</v>
      </c>
      <c r="J200" s="10">
        <f t="shared" si="42"/>
        <v>-26.974711208242297</v>
      </c>
      <c r="K200" s="12">
        <f t="shared" si="43"/>
        <v>-2.0752269779507153</v>
      </c>
      <c r="L200" s="9">
        <v>1498</v>
      </c>
      <c r="M200" s="9">
        <v>1520</v>
      </c>
      <c r="N200" s="10">
        <f t="shared" si="40"/>
        <v>22</v>
      </c>
      <c r="O200" s="12">
        <f t="shared" si="41"/>
        <v>1.6925109285679973</v>
      </c>
      <c r="P200" s="9">
        <v>0</v>
      </c>
      <c r="Q200" s="9">
        <v>103</v>
      </c>
      <c r="R200" s="13">
        <v>6.9220430107526876E-2</v>
      </c>
      <c r="S200" s="14">
        <v>3203</v>
      </c>
      <c r="T200" s="9">
        <v>-77.130814861067748</v>
      </c>
      <c r="U200" s="9">
        <v>7</v>
      </c>
      <c r="V200" s="9">
        <v>30.666666666666668</v>
      </c>
      <c r="W200" s="9">
        <v>156.46414819440108</v>
      </c>
      <c r="X200" s="13">
        <v>0.10293693960157965</v>
      </c>
      <c r="Y200" s="9">
        <v>0</v>
      </c>
      <c r="Z200" s="15">
        <v>4.7699999999999996</v>
      </c>
      <c r="AA200" s="15">
        <v>5.08</v>
      </c>
      <c r="AB200" s="9">
        <v>85.929190805771114</v>
      </c>
      <c r="AC200" s="9">
        <v>0</v>
      </c>
      <c r="AD200" s="16">
        <f t="shared" si="49"/>
        <v>6.4989517819706633E-2</v>
      </c>
      <c r="AE200" s="9">
        <f t="shared" si="39"/>
        <v>0</v>
      </c>
      <c r="AF200" s="9">
        <v>21727.135293277053</v>
      </c>
      <c r="AG200" s="9">
        <v>105.66692822879232</v>
      </c>
      <c r="AH200" s="9">
        <v>3838.0415999999996</v>
      </c>
      <c r="AI200" s="9">
        <v>89.283257592818927</v>
      </c>
      <c r="AJ200" s="13">
        <f t="shared" si="50"/>
        <v>0.17664738347662384</v>
      </c>
      <c r="AK200" s="9">
        <f t="shared" si="53"/>
        <v>84.494987305300384</v>
      </c>
      <c r="AL200" s="9">
        <v>0</v>
      </c>
      <c r="AM200" s="17">
        <f t="shared" si="51"/>
        <v>0</v>
      </c>
    </row>
    <row r="201" spans="1:39" s="3" customFormat="1" ht="17.399999999999999" x14ac:dyDescent="0.3">
      <c r="A201" s="8" t="s">
        <v>217</v>
      </c>
      <c r="B201" s="8" t="s">
        <v>636</v>
      </c>
      <c r="C201" s="9">
        <v>4239</v>
      </c>
      <c r="D201" s="9">
        <v>4268</v>
      </c>
      <c r="E201" s="10">
        <f t="shared" si="52"/>
        <v>29</v>
      </c>
      <c r="F201" s="9">
        <v>1</v>
      </c>
      <c r="G201" s="11">
        <v>2.342642320085929</v>
      </c>
      <c r="H201" s="9">
        <f t="shared" si="47"/>
        <v>1809.4951856946357</v>
      </c>
      <c r="I201" s="9">
        <f t="shared" si="48"/>
        <v>1821.87436955525</v>
      </c>
      <c r="J201" s="10">
        <f t="shared" si="42"/>
        <v>12.379183860614376</v>
      </c>
      <c r="K201" s="12">
        <f t="shared" si="43"/>
        <v>0.68412361405991851</v>
      </c>
      <c r="L201" s="9">
        <v>2031</v>
      </c>
      <c r="M201" s="9">
        <v>2077</v>
      </c>
      <c r="N201" s="10">
        <f t="shared" si="40"/>
        <v>46</v>
      </c>
      <c r="O201" s="12">
        <f t="shared" si="41"/>
        <v>2.5421454759130153</v>
      </c>
      <c r="P201" s="9">
        <v>0</v>
      </c>
      <c r="Q201" s="9">
        <v>112</v>
      </c>
      <c r="R201" s="13">
        <v>5.5693684733963203E-2</v>
      </c>
      <c r="S201" s="14">
        <v>4362</v>
      </c>
      <c r="T201" s="9">
        <v>-40.125630444750115</v>
      </c>
      <c r="U201" s="9">
        <v>72.666666666666671</v>
      </c>
      <c r="V201" s="9">
        <v>2</v>
      </c>
      <c r="W201" s="9">
        <v>222.79229711141681</v>
      </c>
      <c r="X201" s="13">
        <v>0.10726639244651748</v>
      </c>
      <c r="Y201" s="9">
        <v>0</v>
      </c>
      <c r="Z201" s="15">
        <v>4.7699999999999996</v>
      </c>
      <c r="AA201" s="15">
        <v>5.08</v>
      </c>
      <c r="AB201" s="9">
        <v>85.929190805771114</v>
      </c>
      <c r="AC201" s="9">
        <v>0</v>
      </c>
      <c r="AD201" s="16">
        <f t="shared" si="49"/>
        <v>6.4989517819706633E-2</v>
      </c>
      <c r="AE201" s="9">
        <f t="shared" si="39"/>
        <v>0</v>
      </c>
      <c r="AF201" s="9">
        <v>20755.667045694765</v>
      </c>
      <c r="AG201" s="9">
        <v>100.94232628710922</v>
      </c>
      <c r="AH201" s="9">
        <v>3838.0415999999996</v>
      </c>
      <c r="AI201" s="9">
        <v>89.283257592818927</v>
      </c>
      <c r="AJ201" s="13">
        <f t="shared" si="50"/>
        <v>0.18491535788998426</v>
      </c>
      <c r="AK201" s="9">
        <f t="shared" si="53"/>
        <v>88.449772139064336</v>
      </c>
      <c r="AL201" s="9">
        <v>0</v>
      </c>
      <c r="AM201" s="17">
        <f t="shared" si="51"/>
        <v>0</v>
      </c>
    </row>
    <row r="202" spans="1:39" s="3" customFormat="1" ht="17.399999999999999" x14ac:dyDescent="0.3">
      <c r="A202" s="8" t="s">
        <v>218</v>
      </c>
      <c r="B202" s="8" t="s">
        <v>637</v>
      </c>
      <c r="C202" s="9">
        <v>2717</v>
      </c>
      <c r="D202" s="9">
        <v>2832</v>
      </c>
      <c r="E202" s="10">
        <f t="shared" si="52"/>
        <v>115</v>
      </c>
      <c r="F202" s="9">
        <v>1</v>
      </c>
      <c r="G202" s="11">
        <v>2.4768976897689767</v>
      </c>
      <c r="H202" s="9">
        <f t="shared" si="47"/>
        <v>1096.9367088607596</v>
      </c>
      <c r="I202" s="9">
        <f t="shared" si="48"/>
        <v>1143.3657561625585</v>
      </c>
      <c r="J202" s="10">
        <f t="shared" si="42"/>
        <v>46.429047301798846</v>
      </c>
      <c r="K202" s="12">
        <f t="shared" si="43"/>
        <v>4.2326094957673943</v>
      </c>
      <c r="L202" s="9">
        <v>1327</v>
      </c>
      <c r="M202" s="9">
        <v>1426</v>
      </c>
      <c r="N202" s="10">
        <f t="shared" si="40"/>
        <v>99</v>
      </c>
      <c r="O202" s="12">
        <f t="shared" si="41"/>
        <v>9.0251332825590236</v>
      </c>
      <c r="P202" s="9">
        <v>0</v>
      </c>
      <c r="Q202" s="9">
        <v>69</v>
      </c>
      <c r="R202" s="13">
        <v>5.2233156699470096E-2</v>
      </c>
      <c r="S202" s="14">
        <v>3002</v>
      </c>
      <c r="T202" s="9">
        <v>-68.634243837441716</v>
      </c>
      <c r="U202" s="9">
        <v>115</v>
      </c>
      <c r="V202" s="9">
        <v>3.6666666666666665</v>
      </c>
      <c r="W202" s="9">
        <v>248.96757717077506</v>
      </c>
      <c r="X202" s="13">
        <v>0.17459156884346078</v>
      </c>
      <c r="Y202" s="9">
        <v>0</v>
      </c>
      <c r="Z202" s="15">
        <v>5.15</v>
      </c>
      <c r="AA202" s="15">
        <v>6.17</v>
      </c>
      <c r="AB202" s="9">
        <v>104.36675339992279</v>
      </c>
      <c r="AC202" s="9">
        <v>1</v>
      </c>
      <c r="AD202" s="16">
        <f t="shared" si="49"/>
        <v>0.19805825242718433</v>
      </c>
      <c r="AE202" s="9">
        <f t="shared" si="39"/>
        <v>1</v>
      </c>
      <c r="AF202" s="9">
        <v>21401.73396235982</v>
      </c>
      <c r="AG202" s="9">
        <v>104.08438370023572</v>
      </c>
      <c r="AH202" s="9">
        <v>4771.1376</v>
      </c>
      <c r="AI202" s="9">
        <v>110.98960140285709</v>
      </c>
      <c r="AJ202" s="13">
        <f t="shared" si="50"/>
        <v>0.22293229176622845</v>
      </c>
      <c r="AK202" s="9">
        <f t="shared" si="53"/>
        <v>106.63424949751204</v>
      </c>
      <c r="AL202" s="9">
        <f t="shared" ref="AL202" si="55">IF(AK202&gt;0.13,1,0)</f>
        <v>1</v>
      </c>
      <c r="AM202" s="17">
        <f t="shared" si="51"/>
        <v>3</v>
      </c>
    </row>
    <row r="203" spans="1:39" s="3" customFormat="1" ht="17.399999999999999" x14ac:dyDescent="0.3">
      <c r="A203" s="8" t="s">
        <v>219</v>
      </c>
      <c r="B203" s="8" t="s">
        <v>638</v>
      </c>
      <c r="C203" s="9">
        <v>981</v>
      </c>
      <c r="D203" s="9">
        <v>965</v>
      </c>
      <c r="E203" s="10">
        <f t="shared" si="52"/>
        <v>-16</v>
      </c>
      <c r="F203" s="9">
        <v>0</v>
      </c>
      <c r="G203" s="11">
        <v>2.3558139534883722</v>
      </c>
      <c r="H203" s="9">
        <f t="shared" si="47"/>
        <v>416.41658440276404</v>
      </c>
      <c r="I203" s="9">
        <f t="shared" si="48"/>
        <v>409.6248766041461</v>
      </c>
      <c r="J203" s="10">
        <f t="shared" si="42"/>
        <v>-6.7917077986179493</v>
      </c>
      <c r="K203" s="12">
        <f t="shared" si="43"/>
        <v>-1.6309887869520856</v>
      </c>
      <c r="L203" s="9">
        <v>484</v>
      </c>
      <c r="M203" s="9">
        <v>489</v>
      </c>
      <c r="N203" s="10">
        <f t="shared" si="40"/>
        <v>5</v>
      </c>
      <c r="O203" s="12">
        <f t="shared" si="41"/>
        <v>1.2007206694640022</v>
      </c>
      <c r="P203" s="9">
        <v>0</v>
      </c>
      <c r="Q203" s="9">
        <v>32</v>
      </c>
      <c r="R203" s="13">
        <v>6.6805845511482248E-2</v>
      </c>
      <c r="S203" s="14">
        <v>1013</v>
      </c>
      <c r="T203" s="9">
        <v>-20.375123395853898</v>
      </c>
      <c r="U203" s="9">
        <v>7</v>
      </c>
      <c r="V203" s="9">
        <v>0</v>
      </c>
      <c r="W203" s="9">
        <v>59.375123395853898</v>
      </c>
      <c r="X203" s="13">
        <v>0.12142152023692003</v>
      </c>
      <c r="Y203" s="9">
        <v>0</v>
      </c>
      <c r="Z203" s="15">
        <v>5.22</v>
      </c>
      <c r="AA203" s="15">
        <v>5.83</v>
      </c>
      <c r="AB203" s="9">
        <v>98.615587086150711</v>
      </c>
      <c r="AC203" s="9">
        <v>0</v>
      </c>
      <c r="AD203" s="16">
        <f t="shared" si="49"/>
        <v>0.11685823754789282</v>
      </c>
      <c r="AE203" s="9">
        <f t="shared" si="39"/>
        <v>0</v>
      </c>
      <c r="AF203" s="9">
        <v>22756.446796794338</v>
      </c>
      <c r="AG203" s="9">
        <v>110.67284287419363</v>
      </c>
      <c r="AH203" s="9">
        <v>4197.6000000000004</v>
      </c>
      <c r="AI203" s="9">
        <v>97.647561212368515</v>
      </c>
      <c r="AJ203" s="13">
        <f t="shared" si="50"/>
        <v>0.18445761930598537</v>
      </c>
      <c r="AK203" s="9">
        <f t="shared" si="53"/>
        <v>88.230824000218831</v>
      </c>
      <c r="AL203" s="9">
        <v>0</v>
      </c>
      <c r="AM203" s="17">
        <f t="shared" si="51"/>
        <v>0</v>
      </c>
    </row>
    <row r="204" spans="1:39" s="3" customFormat="1" ht="17.399999999999999" x14ac:dyDescent="0.3">
      <c r="A204" s="8" t="s">
        <v>220</v>
      </c>
      <c r="B204" s="8" t="s">
        <v>639</v>
      </c>
      <c r="C204" s="9">
        <v>2716</v>
      </c>
      <c r="D204" s="9">
        <v>2740</v>
      </c>
      <c r="E204" s="10">
        <f t="shared" si="52"/>
        <v>24</v>
      </c>
      <c r="F204" s="9">
        <v>1</v>
      </c>
      <c r="G204" s="11">
        <v>2.1842105263157894</v>
      </c>
      <c r="H204" s="9">
        <f t="shared" si="47"/>
        <v>1243.4698795180723</v>
      </c>
      <c r="I204" s="9">
        <f t="shared" si="48"/>
        <v>1254.4578313253012</v>
      </c>
      <c r="J204" s="10">
        <f t="shared" si="42"/>
        <v>10.98795180722891</v>
      </c>
      <c r="K204" s="12">
        <f t="shared" si="43"/>
        <v>0.88365243004418215</v>
      </c>
      <c r="L204" s="9">
        <v>1456</v>
      </c>
      <c r="M204" s="9">
        <v>1458</v>
      </c>
      <c r="N204" s="10">
        <f t="shared" si="40"/>
        <v>2</v>
      </c>
      <c r="O204" s="12">
        <f t="shared" si="41"/>
        <v>0.16084024494225255</v>
      </c>
      <c r="P204" s="9">
        <v>1</v>
      </c>
      <c r="Q204" s="9">
        <v>112</v>
      </c>
      <c r="R204" s="13">
        <v>7.7028885832187075E-2</v>
      </c>
      <c r="S204" s="14">
        <v>2822</v>
      </c>
      <c r="T204" s="9">
        <v>-37.5421686746988</v>
      </c>
      <c r="U204" s="9">
        <v>5</v>
      </c>
      <c r="V204" s="9">
        <v>0</v>
      </c>
      <c r="W204" s="9">
        <v>154.54216867469881</v>
      </c>
      <c r="X204" s="13">
        <v>0.10599600046275638</v>
      </c>
      <c r="Y204" s="9">
        <v>0</v>
      </c>
      <c r="Z204" s="15">
        <v>4.82</v>
      </c>
      <c r="AA204" s="15">
        <v>5.34</v>
      </c>
      <c r="AB204" s="9">
        <v>90.327141516302717</v>
      </c>
      <c r="AC204" s="9">
        <v>0</v>
      </c>
      <c r="AD204" s="16">
        <f t="shared" si="49"/>
        <v>0.10788381742738573</v>
      </c>
      <c r="AE204" s="9">
        <f t="shared" si="39"/>
        <v>0</v>
      </c>
      <c r="AF204" s="9">
        <v>22337.180511173261</v>
      </c>
      <c r="AG204" s="9">
        <v>108.63379907419561</v>
      </c>
      <c r="AH204" s="9">
        <v>3981.9312</v>
      </c>
      <c r="AI204" s="9">
        <v>92.630519962702493</v>
      </c>
      <c r="AJ204" s="13">
        <f t="shared" si="50"/>
        <v>0.17826471868319288</v>
      </c>
      <c r="AK204" s="9">
        <f t="shared" si="53"/>
        <v>85.268600336288472</v>
      </c>
      <c r="AL204" s="9">
        <v>0</v>
      </c>
      <c r="AM204" s="17">
        <f t="shared" si="51"/>
        <v>1</v>
      </c>
    </row>
    <row r="205" spans="1:39" s="3" customFormat="1" ht="17.399999999999999" x14ac:dyDescent="0.3">
      <c r="A205" s="8" t="s">
        <v>221</v>
      </c>
      <c r="B205" s="8" t="s">
        <v>640</v>
      </c>
      <c r="C205" s="9">
        <v>9545</v>
      </c>
      <c r="D205" s="9">
        <v>9659</v>
      </c>
      <c r="E205" s="10">
        <f t="shared" si="52"/>
        <v>114</v>
      </c>
      <c r="F205" s="9">
        <v>1</v>
      </c>
      <c r="G205" s="11">
        <v>2.2055947236752331</v>
      </c>
      <c r="H205" s="9">
        <f t="shared" si="47"/>
        <v>4327.6309548360487</v>
      </c>
      <c r="I205" s="9">
        <f t="shared" si="48"/>
        <v>4379.3176943699727</v>
      </c>
      <c r="J205" s="10">
        <f t="shared" si="42"/>
        <v>51.686739533924083</v>
      </c>
      <c r="K205" s="12">
        <f t="shared" si="43"/>
        <v>1.1943425877422633</v>
      </c>
      <c r="L205" s="9">
        <v>4931</v>
      </c>
      <c r="M205" s="9">
        <v>5073</v>
      </c>
      <c r="N205" s="10">
        <f t="shared" si="40"/>
        <v>142</v>
      </c>
      <c r="O205" s="12">
        <f t="shared" si="41"/>
        <v>3.2812409718374345</v>
      </c>
      <c r="P205" s="9">
        <v>0</v>
      </c>
      <c r="Q205" s="9">
        <v>392</v>
      </c>
      <c r="R205" s="13">
        <v>8.0081716036772221E-2</v>
      </c>
      <c r="S205" s="14">
        <v>9698</v>
      </c>
      <c r="T205" s="9">
        <v>-17.682305630026811</v>
      </c>
      <c r="U205" s="9">
        <v>183</v>
      </c>
      <c r="V205" s="9">
        <v>3.333333333333333</v>
      </c>
      <c r="W205" s="9">
        <v>589.34897229669343</v>
      </c>
      <c r="X205" s="13">
        <v>0.11617365903739275</v>
      </c>
      <c r="Y205" s="9">
        <v>0</v>
      </c>
      <c r="Z205" s="15">
        <v>5.29</v>
      </c>
      <c r="AA205" s="15">
        <v>6.2</v>
      </c>
      <c r="AB205" s="9">
        <v>104.87420925113797</v>
      </c>
      <c r="AC205" s="9">
        <v>1</v>
      </c>
      <c r="AD205" s="16">
        <f t="shared" si="49"/>
        <v>0.17202268431001899</v>
      </c>
      <c r="AE205" s="9">
        <f t="shared" si="39"/>
        <v>1</v>
      </c>
      <c r="AF205" s="9">
        <v>20663.336055142725</v>
      </c>
      <c r="AG205" s="9">
        <v>100.49328723892073</v>
      </c>
      <c r="AH205" s="9">
        <v>4705.0559999999996</v>
      </c>
      <c r="AI205" s="9">
        <v>109.45236415275912</v>
      </c>
      <c r="AJ205" s="13">
        <f t="shared" si="50"/>
        <v>0.22770069593041331</v>
      </c>
      <c r="AK205" s="9">
        <f t="shared" si="53"/>
        <v>108.91509986387288</v>
      </c>
      <c r="AL205" s="9">
        <f t="shared" ref="AL205" si="56">IF(AK205&gt;0.13,1,0)</f>
        <v>1</v>
      </c>
      <c r="AM205" s="17">
        <f t="shared" si="51"/>
        <v>3</v>
      </c>
    </row>
    <row r="206" spans="1:39" s="3" customFormat="1" ht="17.399999999999999" x14ac:dyDescent="0.3">
      <c r="A206" s="8" t="s">
        <v>222</v>
      </c>
      <c r="B206" s="8" t="s">
        <v>641</v>
      </c>
      <c r="C206" s="9">
        <v>4073</v>
      </c>
      <c r="D206" s="9">
        <v>3997</v>
      </c>
      <c r="E206" s="10">
        <f t="shared" si="52"/>
        <v>-76</v>
      </c>
      <c r="F206" s="9">
        <v>0</v>
      </c>
      <c r="G206" s="11">
        <v>2.3469046291132183</v>
      </c>
      <c r="H206" s="9">
        <f t="shared" si="47"/>
        <v>1735.4774239543724</v>
      </c>
      <c r="I206" s="9">
        <f t="shared" si="48"/>
        <v>1703.0943441064637</v>
      </c>
      <c r="J206" s="10">
        <f t="shared" si="42"/>
        <v>-32.383079847908675</v>
      </c>
      <c r="K206" s="12">
        <f t="shared" si="43"/>
        <v>-1.8659464767984248</v>
      </c>
      <c r="L206" s="9">
        <v>1930</v>
      </c>
      <c r="M206" s="9">
        <v>1963</v>
      </c>
      <c r="N206" s="10">
        <f t="shared" si="40"/>
        <v>33</v>
      </c>
      <c r="O206" s="12">
        <f t="shared" si="41"/>
        <v>1.9014940525591997</v>
      </c>
      <c r="P206" s="9">
        <v>0</v>
      </c>
      <c r="Q206" s="9">
        <v>92</v>
      </c>
      <c r="R206" s="13">
        <v>4.8066875653082548E-2</v>
      </c>
      <c r="S206" s="14">
        <v>4208</v>
      </c>
      <c r="T206" s="9">
        <v>-89.905655893536107</v>
      </c>
      <c r="U206" s="9">
        <v>61</v>
      </c>
      <c r="V206" s="9">
        <v>2</v>
      </c>
      <c r="W206" s="9">
        <v>240.90565589353611</v>
      </c>
      <c r="X206" s="13">
        <v>0.12272320728147534</v>
      </c>
      <c r="Y206" s="9">
        <v>0</v>
      </c>
      <c r="Z206" s="15">
        <v>5.22</v>
      </c>
      <c r="AA206" s="15">
        <v>5.83</v>
      </c>
      <c r="AB206" s="9">
        <v>98.615587086150711</v>
      </c>
      <c r="AC206" s="9">
        <v>0</v>
      </c>
      <c r="AD206" s="16">
        <f t="shared" si="49"/>
        <v>0.11685823754789282</v>
      </c>
      <c r="AE206" s="9">
        <f t="shared" si="39"/>
        <v>0</v>
      </c>
      <c r="AF206" s="9">
        <v>22152.890909069916</v>
      </c>
      <c r="AG206" s="9">
        <v>107.73753199177023</v>
      </c>
      <c r="AH206" s="9">
        <v>4197.6000000000004</v>
      </c>
      <c r="AI206" s="9">
        <v>97.647561212368515</v>
      </c>
      <c r="AJ206" s="13">
        <f t="shared" si="50"/>
        <v>0.18948317026566514</v>
      </c>
      <c r="AK206" s="9">
        <f t="shared" si="53"/>
        <v>90.634674293288569</v>
      </c>
      <c r="AL206" s="9">
        <v>0</v>
      </c>
      <c r="AM206" s="17">
        <f t="shared" si="51"/>
        <v>0</v>
      </c>
    </row>
    <row r="207" spans="1:39" s="3" customFormat="1" ht="17.399999999999999" x14ac:dyDescent="0.3">
      <c r="A207" s="8" t="s">
        <v>223</v>
      </c>
      <c r="B207" s="8" t="s">
        <v>642</v>
      </c>
      <c r="C207" s="9">
        <v>2322</v>
      </c>
      <c r="D207" s="9">
        <v>2250</v>
      </c>
      <c r="E207" s="10">
        <f t="shared" si="52"/>
        <v>-72</v>
      </c>
      <c r="F207" s="9">
        <v>0</v>
      </c>
      <c r="G207" s="11">
        <v>2.4055666003976142</v>
      </c>
      <c r="H207" s="9">
        <f t="shared" si="47"/>
        <v>965.26115702479342</v>
      </c>
      <c r="I207" s="9">
        <f t="shared" si="48"/>
        <v>935.33057851239676</v>
      </c>
      <c r="J207" s="10">
        <f t="shared" si="42"/>
        <v>-29.930578512396664</v>
      </c>
      <c r="K207" s="12">
        <f t="shared" si="43"/>
        <v>-3.1007751937984462</v>
      </c>
      <c r="L207" s="9">
        <v>1123</v>
      </c>
      <c r="M207" s="9">
        <v>1140</v>
      </c>
      <c r="N207" s="10">
        <f t="shared" si="40"/>
        <v>17</v>
      </c>
      <c r="O207" s="12">
        <f t="shared" si="41"/>
        <v>1.7611814042532059</v>
      </c>
      <c r="P207" s="9">
        <v>0</v>
      </c>
      <c r="Q207" s="9">
        <v>95</v>
      </c>
      <c r="R207" s="13">
        <v>8.4444444444444447E-2</v>
      </c>
      <c r="S207" s="14">
        <v>2420</v>
      </c>
      <c r="T207" s="9">
        <v>-70.669421487603316</v>
      </c>
      <c r="U207" s="9">
        <v>19.666666666666668</v>
      </c>
      <c r="V207" s="9">
        <v>0</v>
      </c>
      <c r="W207" s="9">
        <v>185.33608815426996</v>
      </c>
      <c r="X207" s="13">
        <v>0.16257551592479821</v>
      </c>
      <c r="Y207" s="9">
        <v>0</v>
      </c>
      <c r="Z207" s="15">
        <v>4.7699999999999996</v>
      </c>
      <c r="AA207" s="15">
        <v>5.08</v>
      </c>
      <c r="AB207" s="9">
        <v>85.929190805771114</v>
      </c>
      <c r="AC207" s="9">
        <v>0</v>
      </c>
      <c r="AD207" s="16">
        <f t="shared" si="49"/>
        <v>6.4989517819706633E-2</v>
      </c>
      <c r="AE207" s="9">
        <f t="shared" ref="AE207:AE270" si="57">IF(AD207&gt;0.13,1,0)</f>
        <v>0</v>
      </c>
      <c r="AF207" s="9">
        <v>20877.56434473037</v>
      </c>
      <c r="AG207" s="9">
        <v>101.53515700200168</v>
      </c>
      <c r="AH207" s="9">
        <v>3838.0415999999996</v>
      </c>
      <c r="AI207" s="9">
        <v>89.283257592818927</v>
      </c>
      <c r="AJ207" s="13">
        <f t="shared" si="50"/>
        <v>0.18383569733644459</v>
      </c>
      <c r="AK207" s="9">
        <f t="shared" si="53"/>
        <v>87.933342724883744</v>
      </c>
      <c r="AL207" s="9">
        <v>0</v>
      </c>
      <c r="AM207" s="17">
        <f t="shared" si="51"/>
        <v>0</v>
      </c>
    </row>
    <row r="208" spans="1:39" s="3" customFormat="1" ht="17.399999999999999" x14ac:dyDescent="0.3">
      <c r="A208" s="8" t="s">
        <v>224</v>
      </c>
      <c r="B208" s="8" t="s">
        <v>643</v>
      </c>
      <c r="C208" s="9">
        <v>33843</v>
      </c>
      <c r="D208" s="9">
        <v>31790</v>
      </c>
      <c r="E208" s="10">
        <f t="shared" si="52"/>
        <v>-2053</v>
      </c>
      <c r="F208" s="9">
        <v>0</v>
      </c>
      <c r="G208" s="11">
        <v>1.8617613694957202</v>
      </c>
      <c r="H208" s="9">
        <f t="shared" si="47"/>
        <v>18177.947267842803</v>
      </c>
      <c r="I208" s="9">
        <f t="shared" si="48"/>
        <v>17075.228072118982</v>
      </c>
      <c r="J208" s="10">
        <f t="shared" si="42"/>
        <v>-1102.719195723821</v>
      </c>
      <c r="K208" s="12">
        <f t="shared" si="43"/>
        <v>-6.0662470821144696</v>
      </c>
      <c r="L208" s="9">
        <v>20263</v>
      </c>
      <c r="M208" s="9">
        <v>20131</v>
      </c>
      <c r="N208" s="10">
        <f t="shared" si="40"/>
        <v>-132</v>
      </c>
      <c r="O208" s="12">
        <f t="shared" si="41"/>
        <v>-0.72615459850910102</v>
      </c>
      <c r="P208" s="9">
        <v>0</v>
      </c>
      <c r="Q208" s="9">
        <v>1483</v>
      </c>
      <c r="R208" s="13">
        <v>7.0321020437194751E-2</v>
      </c>
      <c r="S208" s="14">
        <v>36107</v>
      </c>
      <c r="T208" s="9">
        <v>-2318.7719278810205</v>
      </c>
      <c r="U208" s="9">
        <v>696</v>
      </c>
      <c r="V208" s="9">
        <v>1836.6666666666667</v>
      </c>
      <c r="W208" s="9">
        <v>2661.105261214353</v>
      </c>
      <c r="X208" s="13">
        <v>0.13218942234436207</v>
      </c>
      <c r="Y208" s="9">
        <v>0</v>
      </c>
      <c r="Z208" s="15">
        <v>5</v>
      </c>
      <c r="AA208" s="15">
        <v>5.08</v>
      </c>
      <c r="AB208" s="9">
        <v>85.929190805771114</v>
      </c>
      <c r="AC208" s="9">
        <v>0</v>
      </c>
      <c r="AD208" s="16">
        <f t="shared" si="49"/>
        <v>1.6000000000000014E-2</v>
      </c>
      <c r="AE208" s="9">
        <f t="shared" si="57"/>
        <v>0</v>
      </c>
      <c r="AF208" s="9">
        <v>18649.340390406684</v>
      </c>
      <c r="AG208" s="9">
        <v>90.698496877182976</v>
      </c>
      <c r="AH208" s="9">
        <v>3759.0984000000008</v>
      </c>
      <c r="AI208" s="9">
        <v>87.446824642013681</v>
      </c>
      <c r="AJ208" s="13">
        <f t="shared" si="50"/>
        <v>0.20156736492051486</v>
      </c>
      <c r="AK208" s="9">
        <f t="shared" si="53"/>
        <v>96.414855430765897</v>
      </c>
      <c r="AL208" s="9">
        <v>0</v>
      </c>
      <c r="AM208" s="17">
        <f t="shared" si="51"/>
        <v>0</v>
      </c>
    </row>
    <row r="209" spans="1:39" s="3" customFormat="1" ht="17.399999999999999" x14ac:dyDescent="0.3">
      <c r="A209" s="8" t="s">
        <v>225</v>
      </c>
      <c r="B209" s="8" t="s">
        <v>644</v>
      </c>
      <c r="C209" s="9">
        <v>17300</v>
      </c>
      <c r="D209" s="9">
        <v>16998</v>
      </c>
      <c r="E209" s="10">
        <f t="shared" si="52"/>
        <v>-302</v>
      </c>
      <c r="F209" s="9">
        <v>0</v>
      </c>
      <c r="G209" s="11">
        <v>2.0654140570633266</v>
      </c>
      <c r="H209" s="9">
        <f t="shared" si="47"/>
        <v>8376.0444743935295</v>
      </c>
      <c r="I209" s="9">
        <f t="shared" si="48"/>
        <v>8229.8268194070079</v>
      </c>
      <c r="J209" s="10">
        <f t="shared" si="42"/>
        <v>-146.21765498652167</v>
      </c>
      <c r="K209" s="12">
        <f t="shared" si="43"/>
        <v>-1.7456647398843785</v>
      </c>
      <c r="L209" s="9">
        <v>9764</v>
      </c>
      <c r="M209" s="9">
        <v>9851</v>
      </c>
      <c r="N209" s="10">
        <f t="shared" ref="N209:N272" si="58">(L209-M209)*(-1)</f>
        <v>87</v>
      </c>
      <c r="O209" s="12">
        <f t="shared" ref="O209:O272" si="59">(100*N209)/H209</f>
        <v>1.0386764333208638</v>
      </c>
      <c r="P209" s="9">
        <v>0</v>
      </c>
      <c r="Q209" s="9">
        <v>852</v>
      </c>
      <c r="R209" s="13">
        <v>8.8574695914336213E-2</v>
      </c>
      <c r="S209" s="14">
        <v>17808</v>
      </c>
      <c r="T209" s="9">
        <v>-392.17318059299186</v>
      </c>
      <c r="U209" s="9">
        <v>156.66666666666666</v>
      </c>
      <c r="V209" s="9">
        <v>9</v>
      </c>
      <c r="W209" s="9">
        <v>1391.8398472596587</v>
      </c>
      <c r="X209" s="13">
        <v>0.14128919371227883</v>
      </c>
      <c r="Y209" s="9">
        <v>0</v>
      </c>
      <c r="Z209" s="15">
        <v>5.25</v>
      </c>
      <c r="AA209" s="15">
        <v>5.74</v>
      </c>
      <c r="AB209" s="9">
        <v>97.093219532505159</v>
      </c>
      <c r="AC209" s="9">
        <v>0</v>
      </c>
      <c r="AD209" s="16">
        <f t="shared" si="49"/>
        <v>9.3333333333333268E-2</v>
      </c>
      <c r="AE209" s="9">
        <f t="shared" si="57"/>
        <v>0</v>
      </c>
      <c r="AF209" s="9">
        <v>19497.467721006749</v>
      </c>
      <c r="AG209" s="9">
        <v>94.823247267038781</v>
      </c>
      <c r="AH209" s="9">
        <v>4132.8</v>
      </c>
      <c r="AI209" s="9">
        <v>96.140137454373118</v>
      </c>
      <c r="AJ209" s="13">
        <f t="shared" si="50"/>
        <v>0.2119659875393605</v>
      </c>
      <c r="AK209" s="9">
        <f t="shared" si="53"/>
        <v>101.38878410652374</v>
      </c>
      <c r="AL209" s="9">
        <f t="shared" ref="AL209" si="60">IF(AK209&gt;0.13,1,0)</f>
        <v>1</v>
      </c>
      <c r="AM209" s="17">
        <f t="shared" si="51"/>
        <v>1</v>
      </c>
    </row>
    <row r="210" spans="1:39" s="3" customFormat="1" ht="17.399999999999999" x14ac:dyDescent="0.3">
      <c r="A210" s="8" t="s">
        <v>226</v>
      </c>
      <c r="B210" s="8" t="s">
        <v>645</v>
      </c>
      <c r="C210" s="9">
        <v>4429</v>
      </c>
      <c r="D210" s="9">
        <v>4565</v>
      </c>
      <c r="E210" s="10">
        <f t="shared" si="52"/>
        <v>136</v>
      </c>
      <c r="F210" s="9">
        <v>1</v>
      </c>
      <c r="G210" s="11">
        <v>2.0640417457305502</v>
      </c>
      <c r="H210" s="9">
        <f t="shared" si="47"/>
        <v>2145.7899333486557</v>
      </c>
      <c r="I210" s="9">
        <f t="shared" si="48"/>
        <v>2211.6800735463112</v>
      </c>
      <c r="J210" s="10">
        <f t="shared" si="42"/>
        <v>65.890140197655455</v>
      </c>
      <c r="K210" s="12">
        <f t="shared" si="43"/>
        <v>3.0706705802664134</v>
      </c>
      <c r="L210" s="9">
        <v>2466</v>
      </c>
      <c r="M210" s="9">
        <v>2576</v>
      </c>
      <c r="N210" s="10">
        <f t="shared" si="58"/>
        <v>110</v>
      </c>
      <c r="O210" s="12">
        <f t="shared" si="59"/>
        <v>5.1263172732075075</v>
      </c>
      <c r="P210" s="9">
        <v>0</v>
      </c>
      <c r="Q210" s="9">
        <v>284</v>
      </c>
      <c r="R210" s="13">
        <v>0.11716171617161716</v>
      </c>
      <c r="S210" s="14">
        <v>4351</v>
      </c>
      <c r="T210" s="9">
        <v>103.68007354631119</v>
      </c>
      <c r="U210" s="9">
        <v>157</v>
      </c>
      <c r="V210" s="9">
        <v>1</v>
      </c>
      <c r="W210" s="9">
        <v>336.31992645368882</v>
      </c>
      <c r="X210" s="13">
        <v>0.13055897766059349</v>
      </c>
      <c r="Y210" s="9">
        <v>0</v>
      </c>
      <c r="Z210" s="15">
        <v>5.2</v>
      </c>
      <c r="AA210" s="15">
        <v>5.73</v>
      </c>
      <c r="AB210" s="9">
        <v>96.924067582100108</v>
      </c>
      <c r="AC210" s="9">
        <v>0</v>
      </c>
      <c r="AD210" s="16">
        <f t="shared" si="49"/>
        <v>0.10192307692307701</v>
      </c>
      <c r="AE210" s="9">
        <f t="shared" si="57"/>
        <v>0</v>
      </c>
      <c r="AF210" s="9">
        <v>20682.494021933209</v>
      </c>
      <c r="AG210" s="9">
        <v>100.58645937019963</v>
      </c>
      <c r="AH210" s="9">
        <v>3940.9794000000002</v>
      </c>
      <c r="AI210" s="9">
        <v>91.677870020531572</v>
      </c>
      <c r="AJ210" s="13">
        <f t="shared" si="50"/>
        <v>0.19054662343045772</v>
      </c>
      <c r="AK210" s="9">
        <f t="shared" si="53"/>
        <v>91.143351296539066</v>
      </c>
      <c r="AL210" s="9">
        <v>0</v>
      </c>
      <c r="AM210" s="17">
        <f t="shared" si="51"/>
        <v>0</v>
      </c>
    </row>
    <row r="211" spans="1:39" s="3" customFormat="1" ht="17.399999999999999" x14ac:dyDescent="0.3">
      <c r="A211" s="8" t="s">
        <v>227</v>
      </c>
      <c r="B211" s="8" t="s">
        <v>646</v>
      </c>
      <c r="C211" s="9">
        <v>3511</v>
      </c>
      <c r="D211" s="9">
        <v>3394</v>
      </c>
      <c r="E211" s="10">
        <f t="shared" si="52"/>
        <v>-117</v>
      </c>
      <c r="F211" s="9">
        <v>0</v>
      </c>
      <c r="G211" s="11">
        <v>2.2353643966547194</v>
      </c>
      <c r="H211" s="9">
        <f t="shared" si="47"/>
        <v>1570.6611437733832</v>
      </c>
      <c r="I211" s="9">
        <f t="shared" si="48"/>
        <v>1518.3206841261356</v>
      </c>
      <c r="J211" s="10">
        <f t="shared" si="42"/>
        <v>-52.340459647247599</v>
      </c>
      <c r="K211" s="12">
        <f t="shared" si="43"/>
        <v>-3.3323839362005216</v>
      </c>
      <c r="L211" s="9">
        <v>1963</v>
      </c>
      <c r="M211" s="9">
        <v>1983</v>
      </c>
      <c r="N211" s="10">
        <f t="shared" si="58"/>
        <v>20</v>
      </c>
      <c r="O211" s="12">
        <f t="shared" si="59"/>
        <v>1.2733491293960235</v>
      </c>
      <c r="P211" s="9">
        <v>0</v>
      </c>
      <c r="Q211" s="9">
        <v>247</v>
      </c>
      <c r="R211" s="13">
        <v>0.12627811860940696</v>
      </c>
      <c r="S211" s="14">
        <v>3742</v>
      </c>
      <c r="T211" s="9">
        <v>-155.67931587386423</v>
      </c>
      <c r="U211" s="9">
        <v>36</v>
      </c>
      <c r="V211" s="9">
        <v>2.6666666666666665</v>
      </c>
      <c r="W211" s="9">
        <v>436.01264920719751</v>
      </c>
      <c r="X211" s="13">
        <v>0.21987526435057866</v>
      </c>
      <c r="Y211" s="9">
        <v>0</v>
      </c>
      <c r="Z211" s="15">
        <v>4.7699999999999996</v>
      </c>
      <c r="AA211" s="15">
        <v>5.08</v>
      </c>
      <c r="AB211" s="9">
        <v>85.929190805771114</v>
      </c>
      <c r="AC211" s="9">
        <v>0</v>
      </c>
      <c r="AD211" s="16">
        <f t="shared" si="49"/>
        <v>6.4989517819706633E-2</v>
      </c>
      <c r="AE211" s="9">
        <f t="shared" si="57"/>
        <v>0</v>
      </c>
      <c r="AF211" s="9">
        <v>19782.982830201599</v>
      </c>
      <c r="AG211" s="9">
        <v>96.21181065306709</v>
      </c>
      <c r="AH211" s="9">
        <v>3838.0415999999996</v>
      </c>
      <c r="AI211" s="9">
        <v>89.283257592818927</v>
      </c>
      <c r="AJ211" s="13">
        <f t="shared" si="50"/>
        <v>0.1940072249438882</v>
      </c>
      <c r="AK211" s="9">
        <f t="shared" si="53"/>
        <v>92.798646015267266</v>
      </c>
      <c r="AL211" s="9">
        <v>0</v>
      </c>
      <c r="AM211" s="17">
        <f t="shared" si="51"/>
        <v>0</v>
      </c>
    </row>
    <row r="212" spans="1:39" s="3" customFormat="1" ht="17.399999999999999" x14ac:dyDescent="0.3">
      <c r="A212" s="8" t="s">
        <v>228</v>
      </c>
      <c r="B212" s="8" t="s">
        <v>647</v>
      </c>
      <c r="C212" s="9">
        <v>2579</v>
      </c>
      <c r="D212" s="9">
        <v>2533</v>
      </c>
      <c r="E212" s="10">
        <f t="shared" si="52"/>
        <v>-46</v>
      </c>
      <c r="F212" s="9">
        <v>0</v>
      </c>
      <c r="G212" s="11">
        <v>2.4121320249776983</v>
      </c>
      <c r="H212" s="9">
        <f t="shared" si="47"/>
        <v>1069.178624260355</v>
      </c>
      <c r="I212" s="9">
        <f t="shared" si="48"/>
        <v>1050.1083579881658</v>
      </c>
      <c r="J212" s="10">
        <f t="shared" si="42"/>
        <v>-19.070266272189201</v>
      </c>
      <c r="K212" s="12">
        <f t="shared" si="43"/>
        <v>-1.7836370686312386</v>
      </c>
      <c r="L212" s="9">
        <v>1245</v>
      </c>
      <c r="M212" s="9">
        <v>1247</v>
      </c>
      <c r="N212" s="10">
        <f t="shared" si="58"/>
        <v>2</v>
      </c>
      <c r="O212" s="12">
        <f t="shared" si="59"/>
        <v>0.18705948235577344</v>
      </c>
      <c r="P212" s="9">
        <v>0</v>
      </c>
      <c r="Q212" s="9">
        <v>87</v>
      </c>
      <c r="R212" s="13">
        <v>6.9879518072289162E-2</v>
      </c>
      <c r="S212" s="14">
        <v>2704</v>
      </c>
      <c r="T212" s="9">
        <v>-70.891642011834321</v>
      </c>
      <c r="U212" s="9">
        <v>4.333333333333333</v>
      </c>
      <c r="V212" s="9">
        <v>0</v>
      </c>
      <c r="W212" s="9">
        <v>162.22497534516768</v>
      </c>
      <c r="X212" s="13">
        <v>0.13009220155987786</v>
      </c>
      <c r="Y212" s="9">
        <v>0</v>
      </c>
      <c r="Z212" s="15">
        <v>4.7699999999999996</v>
      </c>
      <c r="AA212" s="15">
        <v>5.08</v>
      </c>
      <c r="AB212" s="9">
        <v>85.929190805771114</v>
      </c>
      <c r="AC212" s="9">
        <v>0</v>
      </c>
      <c r="AD212" s="16">
        <f t="shared" si="49"/>
        <v>6.4989517819706633E-2</v>
      </c>
      <c r="AE212" s="9">
        <f t="shared" si="57"/>
        <v>0</v>
      </c>
      <c r="AF212" s="9">
        <v>22260.521492513231</v>
      </c>
      <c r="AG212" s="9">
        <v>108.26097850151083</v>
      </c>
      <c r="AH212" s="9">
        <v>3838.0415999999996</v>
      </c>
      <c r="AI212" s="9">
        <v>89.283257592818927</v>
      </c>
      <c r="AJ212" s="13">
        <f t="shared" si="50"/>
        <v>0.17241472089011162</v>
      </c>
      <c r="AK212" s="9">
        <f t="shared" si="53"/>
        <v>82.470395916080633</v>
      </c>
      <c r="AL212" s="9">
        <v>0</v>
      </c>
      <c r="AM212" s="17">
        <f t="shared" si="51"/>
        <v>0</v>
      </c>
    </row>
    <row r="213" spans="1:39" s="3" customFormat="1" ht="17.399999999999999" x14ac:dyDescent="0.3">
      <c r="A213" s="8" t="s">
        <v>229</v>
      </c>
      <c r="B213" s="8" t="s">
        <v>648</v>
      </c>
      <c r="C213" s="9">
        <v>1890</v>
      </c>
      <c r="D213" s="9">
        <v>1837</v>
      </c>
      <c r="E213" s="10">
        <f t="shared" si="52"/>
        <v>-53</v>
      </c>
      <c r="F213" s="9">
        <v>0</v>
      </c>
      <c r="G213" s="11">
        <v>2.3520097442143726</v>
      </c>
      <c r="H213" s="9">
        <f t="shared" si="47"/>
        <v>803.56809943034705</v>
      </c>
      <c r="I213" s="9">
        <f t="shared" si="48"/>
        <v>781.03417918177115</v>
      </c>
      <c r="J213" s="10">
        <f t="shared" si="42"/>
        <v>-22.533920248575896</v>
      </c>
      <c r="K213" s="12">
        <f t="shared" si="43"/>
        <v>-2.8042328042328077</v>
      </c>
      <c r="L213" s="9">
        <v>878</v>
      </c>
      <c r="M213" s="9">
        <v>894</v>
      </c>
      <c r="N213" s="10">
        <f t="shared" si="58"/>
        <v>16</v>
      </c>
      <c r="O213" s="12">
        <f t="shared" si="59"/>
        <v>1.9911193601814794</v>
      </c>
      <c r="P213" s="9">
        <v>0</v>
      </c>
      <c r="Q213" s="9">
        <v>33</v>
      </c>
      <c r="R213" s="13">
        <v>3.7974683544303799E-2</v>
      </c>
      <c r="S213" s="14">
        <v>1931</v>
      </c>
      <c r="T213" s="9">
        <v>-39.965820818228899</v>
      </c>
      <c r="U213" s="9">
        <v>25.666666666666668</v>
      </c>
      <c r="V213" s="9">
        <v>0</v>
      </c>
      <c r="W213" s="9">
        <v>98.632487484895577</v>
      </c>
      <c r="X213" s="13">
        <v>0.11032716720905546</v>
      </c>
      <c r="Y213" s="9">
        <v>0</v>
      </c>
      <c r="Z213" s="15">
        <v>5.22</v>
      </c>
      <c r="AA213" s="15">
        <v>5.83</v>
      </c>
      <c r="AB213" s="9">
        <v>98.615587086150711</v>
      </c>
      <c r="AC213" s="9">
        <v>0</v>
      </c>
      <c r="AD213" s="16">
        <f t="shared" si="49"/>
        <v>0.11685823754789282</v>
      </c>
      <c r="AE213" s="9">
        <f t="shared" si="57"/>
        <v>0</v>
      </c>
      <c r="AF213" s="9">
        <v>22993.810964836273</v>
      </c>
      <c r="AG213" s="9">
        <v>111.82723079372461</v>
      </c>
      <c r="AH213" s="9">
        <v>4197.6000000000004</v>
      </c>
      <c r="AI213" s="9">
        <v>97.647561212368515</v>
      </c>
      <c r="AJ213" s="13">
        <f t="shared" si="50"/>
        <v>0.18255347086306226</v>
      </c>
      <c r="AK213" s="9">
        <f t="shared" si="53"/>
        <v>87.320020820767922</v>
      </c>
      <c r="AL213" s="9">
        <v>0</v>
      </c>
      <c r="AM213" s="17">
        <f t="shared" si="51"/>
        <v>0</v>
      </c>
    </row>
    <row r="214" spans="1:39" s="3" customFormat="1" ht="17.399999999999999" x14ac:dyDescent="0.3">
      <c r="A214" s="8" t="s">
        <v>230</v>
      </c>
      <c r="B214" s="8" t="s">
        <v>649</v>
      </c>
      <c r="C214" s="9">
        <v>8590</v>
      </c>
      <c r="D214" s="9">
        <v>8211</v>
      </c>
      <c r="E214" s="10">
        <f t="shared" si="52"/>
        <v>-379</v>
      </c>
      <c r="F214" s="9">
        <v>0</v>
      </c>
      <c r="G214" s="11">
        <v>2.0543698045383061</v>
      </c>
      <c r="H214" s="9">
        <f t="shared" si="47"/>
        <v>4181.3309273840769</v>
      </c>
      <c r="I214" s="9">
        <f t="shared" si="48"/>
        <v>3996.8461286089237</v>
      </c>
      <c r="J214" s="10">
        <f t="shared" si="42"/>
        <v>-184.48479877515319</v>
      </c>
      <c r="K214" s="12">
        <f t="shared" si="43"/>
        <v>-4.4121071012805606</v>
      </c>
      <c r="L214" s="9">
        <v>4880</v>
      </c>
      <c r="M214" s="9">
        <v>4881</v>
      </c>
      <c r="N214" s="10">
        <f t="shared" si="58"/>
        <v>1</v>
      </c>
      <c r="O214" s="12">
        <f t="shared" si="59"/>
        <v>2.3915830087756763E-2</v>
      </c>
      <c r="P214" s="9">
        <v>0</v>
      </c>
      <c r="Q214" s="9">
        <v>319</v>
      </c>
      <c r="R214" s="13">
        <v>6.5315315315315314E-2</v>
      </c>
      <c r="S214" s="14">
        <v>9144</v>
      </c>
      <c r="T214" s="9">
        <v>-454.15387139107611</v>
      </c>
      <c r="U214" s="9">
        <v>11</v>
      </c>
      <c r="V214" s="9">
        <v>6</v>
      </c>
      <c r="W214" s="9">
        <v>778.15387139107611</v>
      </c>
      <c r="X214" s="13">
        <v>0.15942509145484043</v>
      </c>
      <c r="Y214" s="9">
        <v>0</v>
      </c>
      <c r="Z214" s="15">
        <v>4.6900000000000004</v>
      </c>
      <c r="AA214" s="15">
        <v>5.1349999999999998</v>
      </c>
      <c r="AB214" s="9">
        <v>86.859526532998956</v>
      </c>
      <c r="AC214" s="9">
        <v>0</v>
      </c>
      <c r="AD214" s="16">
        <f t="shared" si="49"/>
        <v>9.4882729211087202E-2</v>
      </c>
      <c r="AE214" s="9">
        <f t="shared" si="57"/>
        <v>0</v>
      </c>
      <c r="AF214" s="9">
        <v>18800.111968745274</v>
      </c>
      <c r="AG214" s="9">
        <v>91.431753670229924</v>
      </c>
      <c r="AH214" s="9">
        <v>3764.3658000000005</v>
      </c>
      <c r="AI214" s="9">
        <v>87.569358652860359</v>
      </c>
      <c r="AJ214" s="13">
        <f t="shared" si="50"/>
        <v>0.20023103087142069</v>
      </c>
      <c r="AK214" s="9">
        <f t="shared" si="53"/>
        <v>95.775652481412308</v>
      </c>
      <c r="AL214" s="9">
        <v>0</v>
      </c>
      <c r="AM214" s="17">
        <f t="shared" si="51"/>
        <v>0</v>
      </c>
    </row>
    <row r="215" spans="1:39" s="3" customFormat="1" ht="17.399999999999999" x14ac:dyDescent="0.3">
      <c r="A215" s="8" t="s">
        <v>231</v>
      </c>
      <c r="B215" s="8" t="s">
        <v>650</v>
      </c>
      <c r="C215" s="9">
        <v>1595</v>
      </c>
      <c r="D215" s="9">
        <v>1632</v>
      </c>
      <c r="E215" s="10">
        <f t="shared" si="52"/>
        <v>37</v>
      </c>
      <c r="F215" s="9">
        <v>1</v>
      </c>
      <c r="G215" s="11">
        <v>2.2882758620689656</v>
      </c>
      <c r="H215" s="9">
        <f t="shared" si="47"/>
        <v>697.03134418324294</v>
      </c>
      <c r="I215" s="9">
        <f t="shared" si="48"/>
        <v>713.20072332730558</v>
      </c>
      <c r="J215" s="10">
        <f t="shared" si="42"/>
        <v>16.169379144062646</v>
      </c>
      <c r="K215" s="12">
        <f t="shared" si="43"/>
        <v>2.3197492163009343</v>
      </c>
      <c r="L215" s="9">
        <v>794</v>
      </c>
      <c r="M215" s="9">
        <v>806</v>
      </c>
      <c r="N215" s="10">
        <f t="shared" si="58"/>
        <v>12</v>
      </c>
      <c r="O215" s="12">
        <f t="shared" si="59"/>
        <v>1.7215868554750837</v>
      </c>
      <c r="P215" s="18">
        <v>1</v>
      </c>
      <c r="Q215" s="9">
        <v>45</v>
      </c>
      <c r="R215" s="13">
        <v>5.6890012642225034E-2</v>
      </c>
      <c r="S215" s="14">
        <v>1659</v>
      </c>
      <c r="T215" s="9">
        <v>-11.799276672694393</v>
      </c>
      <c r="U215" s="9">
        <v>22</v>
      </c>
      <c r="V215" s="9">
        <v>0</v>
      </c>
      <c r="W215" s="9">
        <v>78.79927667269439</v>
      </c>
      <c r="X215" s="13">
        <v>9.7765851951233732E-2</v>
      </c>
      <c r="Y215" s="9">
        <v>0</v>
      </c>
      <c r="Z215" s="15">
        <v>5.22</v>
      </c>
      <c r="AA215" s="15">
        <v>5.83</v>
      </c>
      <c r="AB215" s="9">
        <v>98.615587086150711</v>
      </c>
      <c r="AC215" s="9">
        <v>0</v>
      </c>
      <c r="AD215" s="16">
        <f t="shared" si="49"/>
        <v>0.11685823754789282</v>
      </c>
      <c r="AE215" s="9">
        <f t="shared" si="57"/>
        <v>0</v>
      </c>
      <c r="AF215" s="9">
        <v>21741.955640680757</v>
      </c>
      <c r="AG215" s="9">
        <v>105.73900494596163</v>
      </c>
      <c r="AH215" s="9">
        <v>4197.6000000000004</v>
      </c>
      <c r="AI215" s="9">
        <v>97.647561212368515</v>
      </c>
      <c r="AJ215" s="13">
        <f t="shared" si="50"/>
        <v>0.19306450943842374</v>
      </c>
      <c r="AK215" s="9">
        <f t="shared" si="53"/>
        <v>92.347720940131524</v>
      </c>
      <c r="AL215" s="9">
        <v>0</v>
      </c>
      <c r="AM215" s="17">
        <f t="shared" si="51"/>
        <v>1</v>
      </c>
    </row>
    <row r="216" spans="1:39" s="3" customFormat="1" ht="17.399999999999999" x14ac:dyDescent="0.3">
      <c r="A216" s="8" t="s">
        <v>232</v>
      </c>
      <c r="B216" s="8" t="s">
        <v>651</v>
      </c>
      <c r="C216" s="9">
        <v>5393</v>
      </c>
      <c r="D216" s="9">
        <v>5187</v>
      </c>
      <c r="E216" s="10">
        <f t="shared" si="52"/>
        <v>-206</v>
      </c>
      <c r="F216" s="9">
        <v>0</v>
      </c>
      <c r="G216" s="11">
        <v>2.2702702702702702</v>
      </c>
      <c r="H216" s="9">
        <f t="shared" si="47"/>
        <v>2375.4880952380954</v>
      </c>
      <c r="I216" s="9">
        <f t="shared" si="48"/>
        <v>2284.75</v>
      </c>
      <c r="J216" s="10">
        <f t="shared" si="42"/>
        <v>-90.738095238095411</v>
      </c>
      <c r="K216" s="12">
        <f t="shared" si="43"/>
        <v>-3.8197663638049395</v>
      </c>
      <c r="L216" s="9">
        <v>2753</v>
      </c>
      <c r="M216" s="9">
        <v>2794</v>
      </c>
      <c r="N216" s="10">
        <f t="shared" si="58"/>
        <v>41</v>
      </c>
      <c r="O216" s="12">
        <f t="shared" si="59"/>
        <v>1.7259610806801609</v>
      </c>
      <c r="P216" s="9">
        <v>0</v>
      </c>
      <c r="Q216" s="9">
        <v>104</v>
      </c>
      <c r="R216" s="13">
        <v>3.81651376146789E-2</v>
      </c>
      <c r="S216" s="14">
        <v>5712</v>
      </c>
      <c r="T216" s="9">
        <v>-231.25</v>
      </c>
      <c r="U216" s="9">
        <v>72</v>
      </c>
      <c r="V216" s="9">
        <v>4</v>
      </c>
      <c r="W216" s="9">
        <v>403.25</v>
      </c>
      <c r="X216" s="13">
        <v>0.14432712956335003</v>
      </c>
      <c r="Y216" s="9">
        <v>0</v>
      </c>
      <c r="Z216" s="15">
        <v>4.8</v>
      </c>
      <c r="AA216" s="15">
        <v>5.1899999999999995</v>
      </c>
      <c r="AB216" s="9">
        <v>87.789862260226784</v>
      </c>
      <c r="AC216" s="9">
        <v>0</v>
      </c>
      <c r="AD216" s="16">
        <f t="shared" si="49"/>
        <v>8.1250000000000044E-2</v>
      </c>
      <c r="AE216" s="9">
        <f t="shared" si="57"/>
        <v>0</v>
      </c>
      <c r="AF216" s="9">
        <v>21784.910183277785</v>
      </c>
      <c r="AG216" s="9">
        <v>105.9479084442109</v>
      </c>
      <c r="AH216" s="9">
        <v>3819.0095999999994</v>
      </c>
      <c r="AI216" s="9">
        <v>88.840521652044728</v>
      </c>
      <c r="AJ216" s="13">
        <f t="shared" si="50"/>
        <v>0.17530527176244645</v>
      </c>
      <c r="AK216" s="9">
        <f t="shared" si="53"/>
        <v>83.853020750122283</v>
      </c>
      <c r="AL216" s="9">
        <v>0</v>
      </c>
      <c r="AM216" s="17">
        <f t="shared" si="51"/>
        <v>0</v>
      </c>
    </row>
    <row r="217" spans="1:39" s="3" customFormat="1" ht="17.399999999999999" x14ac:dyDescent="0.3">
      <c r="A217" s="8" t="s">
        <v>233</v>
      </c>
      <c r="B217" s="8" t="s">
        <v>652</v>
      </c>
      <c r="C217" s="9">
        <v>4903</v>
      </c>
      <c r="D217" s="9">
        <v>4637</v>
      </c>
      <c r="E217" s="10">
        <f t="shared" si="52"/>
        <v>-266</v>
      </c>
      <c r="F217" s="9">
        <v>0</v>
      </c>
      <c r="G217" s="11">
        <v>2.4150671785028792</v>
      </c>
      <c r="H217" s="9">
        <f t="shared" si="47"/>
        <v>2030.1712696205045</v>
      </c>
      <c r="I217" s="9">
        <f t="shared" si="48"/>
        <v>1920.0294059209218</v>
      </c>
      <c r="J217" s="10">
        <f t="shared" si="42"/>
        <v>-110.1418636995827</v>
      </c>
      <c r="K217" s="12">
        <f t="shared" si="43"/>
        <v>-5.4252498470324273</v>
      </c>
      <c r="L217" s="9">
        <v>2297</v>
      </c>
      <c r="M217" s="9">
        <v>2337</v>
      </c>
      <c r="N217" s="10">
        <f t="shared" si="58"/>
        <v>40</v>
      </c>
      <c r="O217" s="12">
        <f t="shared" si="59"/>
        <v>1.9702771189091408</v>
      </c>
      <c r="P217" s="9">
        <v>0</v>
      </c>
      <c r="Q217" s="9">
        <v>130</v>
      </c>
      <c r="R217" s="13">
        <v>5.7193136823581167E-2</v>
      </c>
      <c r="S217" s="14">
        <v>5033</v>
      </c>
      <c r="T217" s="9">
        <v>-163.97059407907807</v>
      </c>
      <c r="U217" s="9">
        <v>77</v>
      </c>
      <c r="V217" s="9">
        <v>13.333333333333334</v>
      </c>
      <c r="W217" s="9">
        <v>357.63726074574475</v>
      </c>
      <c r="X217" s="13">
        <v>0.1530326318980508</v>
      </c>
      <c r="Y217" s="9">
        <v>0</v>
      </c>
      <c r="Z217" s="15">
        <v>4.7699999999999996</v>
      </c>
      <c r="AA217" s="15">
        <v>5.08</v>
      </c>
      <c r="AB217" s="9">
        <v>85.929190805771114</v>
      </c>
      <c r="AC217" s="9">
        <v>0</v>
      </c>
      <c r="AD217" s="16">
        <f t="shared" si="49"/>
        <v>6.4989517819706633E-2</v>
      </c>
      <c r="AE217" s="9">
        <f t="shared" si="57"/>
        <v>0</v>
      </c>
      <c r="AF217" s="9">
        <v>20920.749388855205</v>
      </c>
      <c r="AG217" s="9">
        <v>101.74518151266547</v>
      </c>
      <c r="AH217" s="9">
        <v>3838.0415999999996</v>
      </c>
      <c r="AI217" s="9">
        <v>89.283257592818927</v>
      </c>
      <c r="AJ217" s="13">
        <f t="shared" si="50"/>
        <v>0.18345621988304978</v>
      </c>
      <c r="AK217" s="9">
        <f t="shared" si="53"/>
        <v>87.751828897867512</v>
      </c>
      <c r="AL217" s="9">
        <v>0</v>
      </c>
      <c r="AM217" s="17">
        <f t="shared" si="51"/>
        <v>0</v>
      </c>
    </row>
    <row r="218" spans="1:39" s="3" customFormat="1" ht="17.399999999999999" x14ac:dyDescent="0.3">
      <c r="A218" s="8" t="s">
        <v>234</v>
      </c>
      <c r="B218" s="8" t="s">
        <v>653</v>
      </c>
      <c r="C218" s="9">
        <v>1157</v>
      </c>
      <c r="D218" s="9">
        <v>1208</v>
      </c>
      <c r="E218" s="10">
        <f t="shared" si="52"/>
        <v>51</v>
      </c>
      <c r="F218" s="9">
        <v>1</v>
      </c>
      <c r="G218" s="11">
        <v>2.8681055155875299</v>
      </c>
      <c r="H218" s="9">
        <f t="shared" si="47"/>
        <v>403.4021739130435</v>
      </c>
      <c r="I218" s="9">
        <f t="shared" si="48"/>
        <v>421.18394648829434</v>
      </c>
      <c r="J218" s="10">
        <f t="shared" si="42"/>
        <v>17.781772575250841</v>
      </c>
      <c r="K218" s="12">
        <f t="shared" si="43"/>
        <v>4.4079515989628355</v>
      </c>
      <c r="L218" s="9">
        <v>448</v>
      </c>
      <c r="M218" s="9">
        <v>460</v>
      </c>
      <c r="N218" s="10">
        <f t="shared" si="58"/>
        <v>12</v>
      </c>
      <c r="O218" s="12">
        <f t="shared" si="59"/>
        <v>2.974698892571336</v>
      </c>
      <c r="P218" s="9">
        <v>1</v>
      </c>
      <c r="Q218" s="9">
        <v>18</v>
      </c>
      <c r="R218" s="13">
        <v>4.1095890410958902E-2</v>
      </c>
      <c r="S218" s="14">
        <v>1196</v>
      </c>
      <c r="T218" s="9">
        <v>4.183946488294314</v>
      </c>
      <c r="U218" s="9">
        <v>23.666666666666668</v>
      </c>
      <c r="V218" s="9">
        <v>1</v>
      </c>
      <c r="W218" s="9">
        <v>36.482720178372354</v>
      </c>
      <c r="X218" s="13">
        <v>7.9310261257331205E-2</v>
      </c>
      <c r="Y218" s="9">
        <v>0</v>
      </c>
      <c r="Z218" s="15">
        <v>5.22</v>
      </c>
      <c r="AA218" s="15">
        <v>5.83</v>
      </c>
      <c r="AB218" s="9">
        <v>98.615587086150711</v>
      </c>
      <c r="AC218" s="9">
        <v>0</v>
      </c>
      <c r="AD218" s="16">
        <f t="shared" si="49"/>
        <v>0.11685823754789282</v>
      </c>
      <c r="AE218" s="9">
        <f t="shared" si="57"/>
        <v>0</v>
      </c>
      <c r="AF218" s="9">
        <v>21372.058716473595</v>
      </c>
      <c r="AG218" s="9">
        <v>103.94006223148682</v>
      </c>
      <c r="AH218" s="9">
        <v>4197.6000000000004</v>
      </c>
      <c r="AI218" s="9">
        <v>97.647561212368515</v>
      </c>
      <c r="AJ218" s="13">
        <f t="shared" si="50"/>
        <v>0.19640597359787748</v>
      </c>
      <c r="AK218" s="9">
        <f t="shared" si="53"/>
        <v>93.946029197958183</v>
      </c>
      <c r="AL218" s="9">
        <v>0</v>
      </c>
      <c r="AM218" s="17">
        <f t="shared" si="51"/>
        <v>1</v>
      </c>
    </row>
    <row r="219" spans="1:39" s="3" customFormat="1" ht="17.399999999999999" x14ac:dyDescent="0.3">
      <c r="A219" s="8" t="s">
        <v>235</v>
      </c>
      <c r="B219" s="8" t="s">
        <v>654</v>
      </c>
      <c r="C219" s="9">
        <v>2511</v>
      </c>
      <c r="D219" s="9">
        <v>2407</v>
      </c>
      <c r="E219" s="10">
        <f t="shared" si="52"/>
        <v>-104</v>
      </c>
      <c r="F219" s="9">
        <v>0</v>
      </c>
      <c r="G219" s="11">
        <v>2.4480392156862747</v>
      </c>
      <c r="H219" s="9">
        <f t="shared" si="47"/>
        <v>1025.7188626351622</v>
      </c>
      <c r="I219" s="9">
        <f t="shared" si="48"/>
        <v>983.23588305967155</v>
      </c>
      <c r="J219" s="10">
        <f t="shared" si="42"/>
        <v>-42.482979575490617</v>
      </c>
      <c r="K219" s="12">
        <f t="shared" si="43"/>
        <v>-4.1417761847869405</v>
      </c>
      <c r="L219" s="9">
        <v>1135</v>
      </c>
      <c r="M219" s="9">
        <v>1176</v>
      </c>
      <c r="N219" s="10">
        <f t="shared" si="58"/>
        <v>41</v>
      </c>
      <c r="O219" s="12">
        <f t="shared" si="59"/>
        <v>3.9971966484722126</v>
      </c>
      <c r="P219" s="9">
        <v>0</v>
      </c>
      <c r="Q219" s="9">
        <v>72</v>
      </c>
      <c r="R219" s="13">
        <v>6.4285714285714279E-2</v>
      </c>
      <c r="S219" s="14">
        <v>2497</v>
      </c>
      <c r="T219" s="9">
        <v>-36.764116940328393</v>
      </c>
      <c r="U219" s="9">
        <v>62.333333333333336</v>
      </c>
      <c r="V219" s="9">
        <v>0</v>
      </c>
      <c r="W219" s="9">
        <v>171.09745027366174</v>
      </c>
      <c r="X219" s="13">
        <v>0.14549102914427017</v>
      </c>
      <c r="Y219" s="9">
        <v>0</v>
      </c>
      <c r="Z219" s="15">
        <v>4.7699999999999996</v>
      </c>
      <c r="AA219" s="15">
        <v>5.08</v>
      </c>
      <c r="AB219" s="9">
        <v>85.929190805771114</v>
      </c>
      <c r="AC219" s="9">
        <v>0</v>
      </c>
      <c r="AD219" s="16">
        <f t="shared" si="49"/>
        <v>6.4989517819706633E-2</v>
      </c>
      <c r="AE219" s="9">
        <f t="shared" si="57"/>
        <v>0</v>
      </c>
      <c r="AF219" s="9">
        <v>21439.423493833929</v>
      </c>
      <c r="AG219" s="9">
        <v>104.26768154247281</v>
      </c>
      <c r="AH219" s="9">
        <v>3838.0415999999996</v>
      </c>
      <c r="AI219" s="9">
        <v>89.283257592818927</v>
      </c>
      <c r="AJ219" s="13">
        <f t="shared" si="50"/>
        <v>0.17901794799211074</v>
      </c>
      <c r="AK219" s="9">
        <f t="shared" si="53"/>
        <v>85.628889289582915</v>
      </c>
      <c r="AL219" s="9">
        <v>0</v>
      </c>
      <c r="AM219" s="17">
        <f t="shared" si="51"/>
        <v>0</v>
      </c>
    </row>
    <row r="220" spans="1:39" s="3" customFormat="1" ht="17.399999999999999" x14ac:dyDescent="0.3">
      <c r="A220" s="8" t="s">
        <v>236</v>
      </c>
      <c r="B220" s="8" t="s">
        <v>655</v>
      </c>
      <c r="C220" s="9">
        <v>1644</v>
      </c>
      <c r="D220" s="9">
        <v>1624</v>
      </c>
      <c r="E220" s="10">
        <f t="shared" si="52"/>
        <v>-20</v>
      </c>
      <c r="F220" s="9">
        <v>0</v>
      </c>
      <c r="G220" s="11">
        <v>2.387448840381992</v>
      </c>
      <c r="H220" s="9">
        <f t="shared" si="47"/>
        <v>688.6011428571428</v>
      </c>
      <c r="I220" s="9">
        <f t="shared" si="48"/>
        <v>680.22399999999993</v>
      </c>
      <c r="J220" s="10">
        <f t="shared" si="42"/>
        <v>-8.3771428571428714</v>
      </c>
      <c r="K220" s="12">
        <f t="shared" si="43"/>
        <v>-1.2165450121654522</v>
      </c>
      <c r="L220" s="9">
        <v>807</v>
      </c>
      <c r="M220" s="9">
        <v>824</v>
      </c>
      <c r="N220" s="10">
        <f t="shared" si="58"/>
        <v>17</v>
      </c>
      <c r="O220" s="12">
        <f t="shared" si="59"/>
        <v>2.4687731317818651</v>
      </c>
      <c r="P220" s="9">
        <v>0</v>
      </c>
      <c r="Q220" s="9">
        <v>42</v>
      </c>
      <c r="R220" s="13">
        <v>5.2763819095477386E-2</v>
      </c>
      <c r="S220" s="14">
        <v>1750</v>
      </c>
      <c r="T220" s="9">
        <v>-52.775999999999996</v>
      </c>
      <c r="U220" s="9">
        <v>32</v>
      </c>
      <c r="V220" s="9">
        <v>0</v>
      </c>
      <c r="W220" s="9">
        <v>126.776</v>
      </c>
      <c r="X220" s="13">
        <v>0.15385436893203883</v>
      </c>
      <c r="Y220" s="9">
        <v>0</v>
      </c>
      <c r="Z220" s="15">
        <v>5.22</v>
      </c>
      <c r="AA220" s="15">
        <v>5.83</v>
      </c>
      <c r="AB220" s="9">
        <v>98.615587086150711</v>
      </c>
      <c r="AC220" s="9">
        <v>0</v>
      </c>
      <c r="AD220" s="16">
        <f t="shared" si="49"/>
        <v>0.11685823754789282</v>
      </c>
      <c r="AE220" s="9">
        <f t="shared" si="57"/>
        <v>0</v>
      </c>
      <c r="AF220" s="9">
        <v>20643.630034084559</v>
      </c>
      <c r="AG220" s="9">
        <v>100.39744972123965</v>
      </c>
      <c r="AH220" s="9">
        <v>4197.6000000000004</v>
      </c>
      <c r="AI220" s="9">
        <v>97.647561212368515</v>
      </c>
      <c r="AJ220" s="13">
        <f t="shared" si="50"/>
        <v>0.20333633150126074</v>
      </c>
      <c r="AK220" s="9">
        <f t="shared" si="53"/>
        <v>97.260997648340279</v>
      </c>
      <c r="AL220" s="9">
        <v>0</v>
      </c>
      <c r="AM220" s="17">
        <f t="shared" si="51"/>
        <v>0</v>
      </c>
    </row>
    <row r="221" spans="1:39" s="3" customFormat="1" ht="17.399999999999999" x14ac:dyDescent="0.3">
      <c r="A221" s="8" t="s">
        <v>237</v>
      </c>
      <c r="B221" s="8" t="s">
        <v>656</v>
      </c>
      <c r="C221" s="9">
        <v>5066</v>
      </c>
      <c r="D221" s="9">
        <v>4806</v>
      </c>
      <c r="E221" s="10">
        <f t="shared" si="52"/>
        <v>-260</v>
      </c>
      <c r="F221" s="9">
        <v>0</v>
      </c>
      <c r="G221" s="11">
        <v>2.1727195945945947</v>
      </c>
      <c r="H221" s="9">
        <f t="shared" si="47"/>
        <v>2331.640038872692</v>
      </c>
      <c r="I221" s="9">
        <f t="shared" si="48"/>
        <v>2211.9743440233233</v>
      </c>
      <c r="J221" s="10">
        <f t="shared" si="42"/>
        <v>-119.66569484936872</v>
      </c>
      <c r="K221" s="12">
        <f t="shared" si="43"/>
        <v>-5.1322542439794878</v>
      </c>
      <c r="L221" s="9">
        <v>2563</v>
      </c>
      <c r="M221" s="9">
        <v>2599</v>
      </c>
      <c r="N221" s="10">
        <f t="shared" si="58"/>
        <v>36</v>
      </c>
      <c r="O221" s="12">
        <f t="shared" si="59"/>
        <v>1.5439776037387565</v>
      </c>
      <c r="P221" s="9">
        <v>0</v>
      </c>
      <c r="Q221" s="9">
        <v>143</v>
      </c>
      <c r="R221" s="13">
        <v>5.5859375000000003E-2</v>
      </c>
      <c r="S221" s="14">
        <v>5145</v>
      </c>
      <c r="T221" s="9">
        <v>-156.02565597667638</v>
      </c>
      <c r="U221" s="9">
        <v>48</v>
      </c>
      <c r="V221" s="9">
        <v>1</v>
      </c>
      <c r="W221" s="9">
        <v>346.02565597667638</v>
      </c>
      <c r="X221" s="13">
        <v>0.13313799768244569</v>
      </c>
      <c r="Y221" s="9">
        <v>0</v>
      </c>
      <c r="Z221" s="15">
        <v>4.82</v>
      </c>
      <c r="AA221" s="15">
        <v>5.47</v>
      </c>
      <c r="AB221" s="9">
        <v>92.526116871568505</v>
      </c>
      <c r="AC221" s="9">
        <v>0</v>
      </c>
      <c r="AD221" s="16">
        <f t="shared" si="49"/>
        <v>0.13485477178423233</v>
      </c>
      <c r="AE221" s="9">
        <f t="shared" si="57"/>
        <v>1</v>
      </c>
      <c r="AF221" s="9">
        <v>19815.543264522024</v>
      </c>
      <c r="AG221" s="9">
        <v>96.370163838150773</v>
      </c>
      <c r="AH221" s="9">
        <v>4463.5199999999995</v>
      </c>
      <c r="AI221" s="9">
        <v>103.83358167110516</v>
      </c>
      <c r="AJ221" s="13">
        <f t="shared" si="50"/>
        <v>0.22525347604229135</v>
      </c>
      <c r="AK221" s="9">
        <f t="shared" si="53"/>
        <v>107.74453164310155</v>
      </c>
      <c r="AL221" s="9">
        <f t="shared" ref="AL221" si="61">IF(AK221&gt;0.13,1,0)</f>
        <v>1</v>
      </c>
      <c r="AM221" s="17">
        <f t="shared" si="51"/>
        <v>2</v>
      </c>
    </row>
    <row r="222" spans="1:39" s="3" customFormat="1" ht="17.399999999999999" x14ac:dyDescent="0.3">
      <c r="A222" s="8" t="s">
        <v>238</v>
      </c>
      <c r="B222" s="8" t="s">
        <v>657</v>
      </c>
      <c r="C222" s="9">
        <v>2096</v>
      </c>
      <c r="D222" s="9">
        <v>2090</v>
      </c>
      <c r="E222" s="10">
        <f t="shared" si="52"/>
        <v>-6</v>
      </c>
      <c r="F222" s="9">
        <v>0</v>
      </c>
      <c r="G222" s="11">
        <v>2.3045404208194906</v>
      </c>
      <c r="H222" s="9">
        <f t="shared" si="47"/>
        <v>909.50888995675155</v>
      </c>
      <c r="I222" s="9">
        <f t="shared" si="48"/>
        <v>906.9053339740509</v>
      </c>
      <c r="J222" s="10">
        <f t="shared" si="42"/>
        <v>-2.6035559827006409</v>
      </c>
      <c r="K222" s="12">
        <f t="shared" si="43"/>
        <v>-0.28625954198473463</v>
      </c>
      <c r="L222" s="9">
        <v>984</v>
      </c>
      <c r="M222" s="9">
        <v>988</v>
      </c>
      <c r="N222" s="10">
        <f t="shared" si="58"/>
        <v>4</v>
      </c>
      <c r="O222" s="12">
        <f t="shared" si="59"/>
        <v>0.43979779023272719</v>
      </c>
      <c r="P222" s="9">
        <v>0</v>
      </c>
      <c r="Q222" s="9">
        <v>66</v>
      </c>
      <c r="R222" s="13">
        <v>6.7141403865717195E-2</v>
      </c>
      <c r="S222" s="14">
        <v>2081</v>
      </c>
      <c r="T222" s="9">
        <v>3.905333974050937</v>
      </c>
      <c r="U222" s="9">
        <v>6</v>
      </c>
      <c r="V222" s="9">
        <v>1</v>
      </c>
      <c r="W222" s="9">
        <v>67.094666025949067</v>
      </c>
      <c r="X222" s="13">
        <v>6.7909580997924157E-2</v>
      </c>
      <c r="Y222" s="9">
        <v>0</v>
      </c>
      <c r="Z222" s="15">
        <v>4.82</v>
      </c>
      <c r="AA222" s="15">
        <v>5.3</v>
      </c>
      <c r="AB222" s="9">
        <v>89.650533714682467</v>
      </c>
      <c r="AC222" s="9">
        <v>0</v>
      </c>
      <c r="AD222" s="16">
        <f t="shared" si="49"/>
        <v>9.9585062240663769E-2</v>
      </c>
      <c r="AE222" s="9">
        <f t="shared" si="57"/>
        <v>0</v>
      </c>
      <c r="AF222" s="9">
        <v>27189.199907746399</v>
      </c>
      <c r="AG222" s="9">
        <v>132.23092674067837</v>
      </c>
      <c r="AH222" s="9">
        <v>4261.2</v>
      </c>
      <c r="AI222" s="9">
        <v>99.127069715586217</v>
      </c>
      <c r="AJ222" s="13">
        <f t="shared" si="50"/>
        <v>0.15672399388206909</v>
      </c>
      <c r="AK222" s="9">
        <f t="shared" si="53"/>
        <v>74.965117585530493</v>
      </c>
      <c r="AL222" s="9">
        <v>0</v>
      </c>
      <c r="AM222" s="17">
        <f t="shared" si="51"/>
        <v>0</v>
      </c>
    </row>
    <row r="223" spans="1:39" s="3" customFormat="1" ht="17.399999999999999" x14ac:dyDescent="0.3">
      <c r="A223" s="8" t="s">
        <v>239</v>
      </c>
      <c r="B223" s="8" t="s">
        <v>658</v>
      </c>
      <c r="C223" s="9">
        <v>2406</v>
      </c>
      <c r="D223" s="9">
        <v>2445</v>
      </c>
      <c r="E223" s="10">
        <f t="shared" si="52"/>
        <v>39</v>
      </c>
      <c r="F223" s="9">
        <v>1</v>
      </c>
      <c r="G223" s="11">
        <v>2.2919075144508669</v>
      </c>
      <c r="H223" s="9">
        <f t="shared" si="47"/>
        <v>1049.7805800756621</v>
      </c>
      <c r="I223" s="9">
        <f t="shared" si="48"/>
        <v>1066.7969735182851</v>
      </c>
      <c r="J223" s="10">
        <f t="shared" si="42"/>
        <v>17.016393442622984</v>
      </c>
      <c r="K223" s="12">
        <f t="shared" si="43"/>
        <v>1.6209476309226964</v>
      </c>
      <c r="L223" s="9">
        <v>1124</v>
      </c>
      <c r="M223" s="9">
        <v>1163</v>
      </c>
      <c r="N223" s="10">
        <f t="shared" si="58"/>
        <v>39</v>
      </c>
      <c r="O223" s="12">
        <f t="shared" si="59"/>
        <v>3.7150620558430512</v>
      </c>
      <c r="P223" s="9">
        <v>0</v>
      </c>
      <c r="Q223" s="9">
        <v>67</v>
      </c>
      <c r="R223" s="13">
        <v>6.0089686098654706E-2</v>
      </c>
      <c r="S223" s="14">
        <v>2379</v>
      </c>
      <c r="T223" s="9">
        <v>28.796973518284997</v>
      </c>
      <c r="U223" s="9">
        <v>61.666666666666664</v>
      </c>
      <c r="V223" s="9">
        <v>2</v>
      </c>
      <c r="W223" s="9">
        <v>97.869693148381657</v>
      </c>
      <c r="X223" s="13">
        <v>8.4152788605659209E-2</v>
      </c>
      <c r="Y223" s="9">
        <v>0</v>
      </c>
      <c r="Z223" s="15">
        <v>5.22</v>
      </c>
      <c r="AA223" s="15">
        <v>5.83</v>
      </c>
      <c r="AB223" s="9">
        <v>98.615587086150711</v>
      </c>
      <c r="AC223" s="9">
        <v>0</v>
      </c>
      <c r="AD223" s="16">
        <f t="shared" si="49"/>
        <v>0.11685823754789282</v>
      </c>
      <c r="AE223" s="9">
        <f t="shared" si="57"/>
        <v>0</v>
      </c>
      <c r="AF223" s="9">
        <v>22251.786704742113</v>
      </c>
      <c r="AG223" s="9">
        <v>108.21849806494863</v>
      </c>
      <c r="AH223" s="9">
        <v>4197.6000000000004</v>
      </c>
      <c r="AI223" s="9">
        <v>97.647561212368515</v>
      </c>
      <c r="AJ223" s="13">
        <f t="shared" si="50"/>
        <v>0.18864103164827853</v>
      </c>
      <c r="AK223" s="9">
        <f t="shared" si="53"/>
        <v>90.231857730795852</v>
      </c>
      <c r="AL223" s="9">
        <v>0</v>
      </c>
      <c r="AM223" s="17">
        <f t="shared" si="51"/>
        <v>0</v>
      </c>
    </row>
    <row r="224" spans="1:39" s="3" customFormat="1" ht="17.399999999999999" x14ac:dyDescent="0.3">
      <c r="A224" s="8" t="s">
        <v>240</v>
      </c>
      <c r="B224" s="8" t="s">
        <v>659</v>
      </c>
      <c r="C224" s="9">
        <v>2322</v>
      </c>
      <c r="D224" s="9">
        <v>2262</v>
      </c>
      <c r="E224" s="10">
        <f t="shared" si="52"/>
        <v>-60</v>
      </c>
      <c r="F224" s="9">
        <v>0</v>
      </c>
      <c r="G224" s="11">
        <v>2.5429480381760339</v>
      </c>
      <c r="H224" s="9">
        <f t="shared" si="47"/>
        <v>913.1134278565471</v>
      </c>
      <c r="I224" s="9">
        <f t="shared" si="48"/>
        <v>889.51876563803171</v>
      </c>
      <c r="J224" s="10">
        <f t="shared" si="42"/>
        <v>-23.594662218515396</v>
      </c>
      <c r="K224" s="12">
        <f t="shared" si="43"/>
        <v>-2.5839793281653711</v>
      </c>
      <c r="L224" s="9">
        <v>1011</v>
      </c>
      <c r="M224" s="9">
        <v>1033</v>
      </c>
      <c r="N224" s="10">
        <f t="shared" si="58"/>
        <v>22</v>
      </c>
      <c r="O224" s="12">
        <f t="shared" si="59"/>
        <v>2.409339226523374</v>
      </c>
      <c r="P224" s="9">
        <v>0</v>
      </c>
      <c r="Q224" s="9">
        <v>45</v>
      </c>
      <c r="R224" s="13">
        <v>4.4687189672293945E-2</v>
      </c>
      <c r="S224" s="14">
        <v>2398</v>
      </c>
      <c r="T224" s="9">
        <v>-53.481234361968305</v>
      </c>
      <c r="U224" s="9">
        <v>28.666666666666668</v>
      </c>
      <c r="V224" s="9">
        <v>0</v>
      </c>
      <c r="W224" s="9">
        <v>127.14790102863498</v>
      </c>
      <c r="X224" s="13">
        <v>0.1230860610151355</v>
      </c>
      <c r="Y224" s="9">
        <v>0</v>
      </c>
      <c r="Z224" s="15">
        <v>5.22</v>
      </c>
      <c r="AA224" s="15">
        <v>5.83</v>
      </c>
      <c r="AB224" s="9">
        <v>98.615587086150711</v>
      </c>
      <c r="AC224" s="9">
        <v>0</v>
      </c>
      <c r="AD224" s="16">
        <f t="shared" si="49"/>
        <v>0.11685823754789282</v>
      </c>
      <c r="AE224" s="9">
        <f t="shared" si="57"/>
        <v>0</v>
      </c>
      <c r="AF224" s="9">
        <v>21884.31358906678</v>
      </c>
      <c r="AG224" s="9">
        <v>106.43134320923735</v>
      </c>
      <c r="AH224" s="9">
        <v>4197.6000000000004</v>
      </c>
      <c r="AI224" s="9">
        <v>97.647561212368515</v>
      </c>
      <c r="AJ224" s="13">
        <f t="shared" si="50"/>
        <v>0.19180862049505112</v>
      </c>
      <c r="AK224" s="9">
        <f t="shared" si="53"/>
        <v>91.746996954082903</v>
      </c>
      <c r="AL224" s="9">
        <v>0</v>
      </c>
      <c r="AM224" s="17">
        <f t="shared" si="51"/>
        <v>0</v>
      </c>
    </row>
    <row r="225" spans="1:39" s="3" customFormat="1" ht="17.399999999999999" x14ac:dyDescent="0.3">
      <c r="A225" s="8" t="s">
        <v>241</v>
      </c>
      <c r="B225" s="8" t="s">
        <v>660</v>
      </c>
      <c r="C225" s="9">
        <v>9941</v>
      </c>
      <c r="D225" s="9">
        <v>9942</v>
      </c>
      <c r="E225" s="10">
        <f t="shared" si="52"/>
        <v>1</v>
      </c>
      <c r="F225" s="9">
        <v>1</v>
      </c>
      <c r="G225" s="11">
        <v>2.2306820756854746</v>
      </c>
      <c r="H225" s="9">
        <f t="shared" si="47"/>
        <v>4456.4844575375864</v>
      </c>
      <c r="I225" s="9">
        <f t="shared" si="48"/>
        <v>4456.9327509142631</v>
      </c>
      <c r="J225" s="10">
        <f t="shared" si="42"/>
        <v>0.44829337667670188</v>
      </c>
      <c r="K225" s="12">
        <f t="shared" si="43"/>
        <v>1.0059350165991708E-2</v>
      </c>
      <c r="L225" s="9">
        <v>4882</v>
      </c>
      <c r="M225" s="9">
        <v>5022</v>
      </c>
      <c r="N225" s="10">
        <f t="shared" si="58"/>
        <v>140</v>
      </c>
      <c r="O225" s="12">
        <f t="shared" si="59"/>
        <v>3.1414896951611153</v>
      </c>
      <c r="P225" s="9">
        <v>0</v>
      </c>
      <c r="Q225" s="9">
        <v>247</v>
      </c>
      <c r="R225" s="13">
        <v>5.2098713351613583E-2</v>
      </c>
      <c r="S225" s="14">
        <v>9844</v>
      </c>
      <c r="T225" s="9">
        <v>43.932750914262499</v>
      </c>
      <c r="U225" s="9">
        <v>291.66666666666669</v>
      </c>
      <c r="V225" s="9">
        <v>3</v>
      </c>
      <c r="W225" s="9">
        <v>491.73391575240419</v>
      </c>
      <c r="X225" s="13">
        <v>9.791595295746798E-2</v>
      </c>
      <c r="Y225" s="9">
        <v>0</v>
      </c>
      <c r="Z225" s="15">
        <v>6.28</v>
      </c>
      <c r="AA225" s="15">
        <v>6.86</v>
      </c>
      <c r="AB225" s="9">
        <v>116.03823797787203</v>
      </c>
      <c r="AC225" s="9">
        <v>1</v>
      </c>
      <c r="AD225" s="16">
        <f t="shared" si="49"/>
        <v>9.2356687898089262E-2</v>
      </c>
      <c r="AE225" s="9">
        <f t="shared" si="57"/>
        <v>0</v>
      </c>
      <c r="AF225" s="9">
        <v>24629.21519421897</v>
      </c>
      <c r="AG225" s="9">
        <v>119.7807938842401</v>
      </c>
      <c r="AH225" s="9">
        <v>4939.2000000000007</v>
      </c>
      <c r="AI225" s="9">
        <v>114.89918866498252</v>
      </c>
      <c r="AJ225" s="13">
        <f t="shared" si="50"/>
        <v>0.20054232183408516</v>
      </c>
      <c r="AK225" s="9">
        <f t="shared" si="53"/>
        <v>95.924550955994405</v>
      </c>
      <c r="AL225" s="9">
        <v>0</v>
      </c>
      <c r="AM225" s="17">
        <f t="shared" si="51"/>
        <v>1</v>
      </c>
    </row>
    <row r="226" spans="1:39" s="3" customFormat="1" ht="17.399999999999999" x14ac:dyDescent="0.3">
      <c r="A226" s="8" t="s">
        <v>242</v>
      </c>
      <c r="B226" s="8" t="s">
        <v>661</v>
      </c>
      <c r="C226" s="9">
        <v>2116</v>
      </c>
      <c r="D226" s="9">
        <v>2071</v>
      </c>
      <c r="E226" s="10">
        <f t="shared" si="52"/>
        <v>-45</v>
      </c>
      <c r="F226" s="9">
        <v>0</v>
      </c>
      <c r="G226" s="11">
        <v>2.7448717948717949</v>
      </c>
      <c r="H226" s="9">
        <f t="shared" si="47"/>
        <v>770.89210649229335</v>
      </c>
      <c r="I226" s="9">
        <f t="shared" si="48"/>
        <v>754.49789817842134</v>
      </c>
      <c r="J226" s="10">
        <f t="shared" si="42"/>
        <v>-16.394208313872014</v>
      </c>
      <c r="K226" s="12">
        <f t="shared" si="43"/>
        <v>-2.1266540642722105</v>
      </c>
      <c r="L226" s="9">
        <v>840</v>
      </c>
      <c r="M226" s="9">
        <v>860</v>
      </c>
      <c r="N226" s="10">
        <f t="shared" si="58"/>
        <v>20</v>
      </c>
      <c r="O226" s="12">
        <f t="shared" si="59"/>
        <v>2.594396781542339</v>
      </c>
      <c r="P226" s="9">
        <v>0</v>
      </c>
      <c r="Q226" s="9">
        <v>22</v>
      </c>
      <c r="R226" s="13">
        <v>2.6570048309178744E-2</v>
      </c>
      <c r="S226" s="14">
        <v>2141</v>
      </c>
      <c r="T226" s="9">
        <v>-25.502101821578702</v>
      </c>
      <c r="U226" s="9">
        <v>29.666666666666668</v>
      </c>
      <c r="V226" s="9">
        <v>1</v>
      </c>
      <c r="W226" s="9">
        <v>76.168768488245377</v>
      </c>
      <c r="X226" s="13">
        <v>8.8568335451448113E-2</v>
      </c>
      <c r="Y226" s="9">
        <v>0</v>
      </c>
      <c r="Z226" s="15">
        <v>5.22</v>
      </c>
      <c r="AA226" s="15">
        <v>5.83</v>
      </c>
      <c r="AB226" s="9">
        <v>98.615587086150711</v>
      </c>
      <c r="AC226" s="9">
        <v>0</v>
      </c>
      <c r="AD226" s="16">
        <f t="shared" si="49"/>
        <v>0.11685823754789282</v>
      </c>
      <c r="AE226" s="9">
        <f t="shared" si="57"/>
        <v>0</v>
      </c>
      <c r="AF226" s="9">
        <v>20274.091430243905</v>
      </c>
      <c r="AG226" s="9">
        <v>98.600249648486354</v>
      </c>
      <c r="AH226" s="9">
        <v>4197.6000000000004</v>
      </c>
      <c r="AI226" s="9">
        <v>97.647561212368515</v>
      </c>
      <c r="AJ226" s="13">
        <f t="shared" si="50"/>
        <v>0.20704257028940021</v>
      </c>
      <c r="AK226" s="9">
        <f t="shared" si="53"/>
        <v>99.033786993933376</v>
      </c>
      <c r="AL226" s="9">
        <v>0</v>
      </c>
      <c r="AM226" s="17">
        <f t="shared" si="51"/>
        <v>0</v>
      </c>
    </row>
    <row r="227" spans="1:39" s="3" customFormat="1" ht="17.399999999999999" x14ac:dyDescent="0.3">
      <c r="A227" s="8" t="s">
        <v>243</v>
      </c>
      <c r="B227" s="8" t="s">
        <v>662</v>
      </c>
      <c r="C227" s="9">
        <v>7488</v>
      </c>
      <c r="D227" s="9">
        <v>7433</v>
      </c>
      <c r="E227" s="10">
        <f t="shared" si="52"/>
        <v>-55</v>
      </c>
      <c r="F227" s="9">
        <v>0</v>
      </c>
      <c r="G227" s="11">
        <v>2.1573446327683614</v>
      </c>
      <c r="H227" s="9">
        <f t="shared" si="47"/>
        <v>3470.9336126751346</v>
      </c>
      <c r="I227" s="9">
        <f t="shared" si="48"/>
        <v>3445.4393086290429</v>
      </c>
      <c r="J227" s="10">
        <f t="shared" si="42"/>
        <v>-25.494304046091656</v>
      </c>
      <c r="K227" s="12">
        <f t="shared" si="43"/>
        <v>-0.73450854700855439</v>
      </c>
      <c r="L227" s="9">
        <v>3982</v>
      </c>
      <c r="M227" s="9">
        <v>4044</v>
      </c>
      <c r="N227" s="10">
        <f t="shared" si="58"/>
        <v>62</v>
      </c>
      <c r="O227" s="12">
        <f t="shared" si="59"/>
        <v>1.7862629170891882</v>
      </c>
      <c r="P227" s="9">
        <v>0</v>
      </c>
      <c r="Q227" s="9">
        <v>364</v>
      </c>
      <c r="R227" s="13">
        <v>9.1756995210486511E-2</v>
      </c>
      <c r="S227" s="14">
        <v>7637</v>
      </c>
      <c r="T227" s="9">
        <v>-94.560691370957187</v>
      </c>
      <c r="U227" s="9">
        <v>87.333333333333329</v>
      </c>
      <c r="V227" s="9">
        <v>7</v>
      </c>
      <c r="W227" s="9">
        <v>538.89402470429059</v>
      </c>
      <c r="X227" s="13">
        <v>0.13325767178642201</v>
      </c>
      <c r="Y227" s="9">
        <v>0</v>
      </c>
      <c r="Z227" s="15">
        <v>5.52</v>
      </c>
      <c r="AA227" s="15">
        <v>6.0949999999999998</v>
      </c>
      <c r="AB227" s="9">
        <v>103.09811377188483</v>
      </c>
      <c r="AC227" s="9">
        <v>1</v>
      </c>
      <c r="AD227" s="16">
        <f t="shared" si="49"/>
        <v>0.10416666666666674</v>
      </c>
      <c r="AE227" s="9">
        <f t="shared" si="57"/>
        <v>0</v>
      </c>
      <c r="AF227" s="9">
        <v>21156.946900936306</v>
      </c>
      <c r="AG227" s="9">
        <v>102.89389556171065</v>
      </c>
      <c r="AH227" s="9">
        <v>4717.53</v>
      </c>
      <c r="AI227" s="9">
        <v>109.74254322617325</v>
      </c>
      <c r="AJ227" s="13">
        <f t="shared" si="50"/>
        <v>0.22297782482931053</v>
      </c>
      <c r="AK227" s="9">
        <f t="shared" si="53"/>
        <v>106.65602913280225</v>
      </c>
      <c r="AL227" s="9">
        <f t="shared" ref="AL227:AL228" si="62">IF(AK227&gt;0.13,1,0)</f>
        <v>1</v>
      </c>
      <c r="AM227" s="17">
        <f t="shared" si="51"/>
        <v>2</v>
      </c>
    </row>
    <row r="228" spans="1:39" s="3" customFormat="1" ht="17.399999999999999" x14ac:dyDescent="0.3">
      <c r="A228" s="8" t="s">
        <v>244</v>
      </c>
      <c r="B228" s="8" t="s">
        <v>663</v>
      </c>
      <c r="C228" s="9">
        <v>821</v>
      </c>
      <c r="D228" s="9">
        <v>808</v>
      </c>
      <c r="E228" s="10">
        <f t="shared" si="52"/>
        <v>-13</v>
      </c>
      <c r="F228" s="9">
        <v>0</v>
      </c>
      <c r="G228" s="11">
        <v>2.3679999999999999</v>
      </c>
      <c r="H228" s="9">
        <f t="shared" si="47"/>
        <v>346.70608108108109</v>
      </c>
      <c r="I228" s="9">
        <f t="shared" si="48"/>
        <v>341.21621621621625</v>
      </c>
      <c r="J228" s="10">
        <f t="shared" si="42"/>
        <v>-5.4898648648648418</v>
      </c>
      <c r="K228" s="12">
        <f t="shared" si="43"/>
        <v>-1.5834348355663757</v>
      </c>
      <c r="L228" s="9">
        <v>455</v>
      </c>
      <c r="M228" s="9">
        <v>457</v>
      </c>
      <c r="N228" s="10">
        <f t="shared" si="58"/>
        <v>2</v>
      </c>
      <c r="O228" s="12">
        <f t="shared" si="59"/>
        <v>0.57685749086479898</v>
      </c>
      <c r="P228" s="9">
        <v>0</v>
      </c>
      <c r="Q228" s="9">
        <v>69</v>
      </c>
      <c r="R228" s="13">
        <v>0.15131578947368421</v>
      </c>
      <c r="S228" s="14">
        <v>888</v>
      </c>
      <c r="T228" s="9">
        <v>-33.783783783783782</v>
      </c>
      <c r="U228" s="9">
        <v>3</v>
      </c>
      <c r="V228" s="9">
        <v>0</v>
      </c>
      <c r="W228" s="9">
        <v>105.78378378378378</v>
      </c>
      <c r="X228" s="13">
        <v>0.23147436276539118</v>
      </c>
      <c r="Y228" s="9">
        <v>0</v>
      </c>
      <c r="Z228" s="15">
        <v>4.7699999999999996</v>
      </c>
      <c r="AA228" s="15">
        <v>5.08</v>
      </c>
      <c r="AB228" s="9">
        <v>85.929190805771114</v>
      </c>
      <c r="AC228" s="9">
        <v>0</v>
      </c>
      <c r="AD228" s="16">
        <f t="shared" si="49"/>
        <v>6.4989517819706633E-2</v>
      </c>
      <c r="AE228" s="9">
        <f t="shared" si="57"/>
        <v>0</v>
      </c>
      <c r="AF228" s="9">
        <v>17809.550041219594</v>
      </c>
      <c r="AG228" s="9">
        <v>86.614292247489217</v>
      </c>
      <c r="AH228" s="9">
        <v>3838.0415999999996</v>
      </c>
      <c r="AI228" s="9">
        <v>89.283257592818927</v>
      </c>
      <c r="AJ228" s="13">
        <f t="shared" si="50"/>
        <v>0.21550469220822444</v>
      </c>
      <c r="AK228" s="9">
        <f t="shared" si="53"/>
        <v>103.08143757349362</v>
      </c>
      <c r="AL228" s="9">
        <f t="shared" si="62"/>
        <v>1</v>
      </c>
      <c r="AM228" s="17">
        <f t="shared" si="51"/>
        <v>1</v>
      </c>
    </row>
    <row r="229" spans="1:39" s="3" customFormat="1" ht="17.399999999999999" x14ac:dyDescent="0.3">
      <c r="A229" s="8" t="s">
        <v>245</v>
      </c>
      <c r="B229" s="8" t="s">
        <v>664</v>
      </c>
      <c r="C229" s="9">
        <v>1103</v>
      </c>
      <c r="D229" s="9">
        <v>1111</v>
      </c>
      <c r="E229" s="10">
        <f t="shared" si="52"/>
        <v>8</v>
      </c>
      <c r="F229" s="9">
        <v>1</v>
      </c>
      <c r="G229" s="11">
        <v>3.0969529085872578</v>
      </c>
      <c r="H229" s="9">
        <f t="shared" si="47"/>
        <v>356.15652951699462</v>
      </c>
      <c r="I229" s="9">
        <f t="shared" si="48"/>
        <v>358.73971377459748</v>
      </c>
      <c r="J229" s="10">
        <f t="shared" si="42"/>
        <v>2.5831842576028521</v>
      </c>
      <c r="K229" s="12">
        <f t="shared" si="43"/>
        <v>0.72529465095194634</v>
      </c>
      <c r="L229" s="9">
        <v>392</v>
      </c>
      <c r="M229" s="9">
        <v>412</v>
      </c>
      <c r="N229" s="10">
        <f t="shared" si="58"/>
        <v>20</v>
      </c>
      <c r="O229" s="12">
        <f t="shared" si="59"/>
        <v>5.6155084471210479</v>
      </c>
      <c r="P229" s="9">
        <v>0</v>
      </c>
      <c r="Q229" s="9">
        <v>12</v>
      </c>
      <c r="R229" s="13">
        <v>3.125E-2</v>
      </c>
      <c r="S229" s="14">
        <v>1118</v>
      </c>
      <c r="T229" s="9">
        <v>-2.2602862254025045</v>
      </c>
      <c r="U229" s="9">
        <v>34</v>
      </c>
      <c r="V229" s="9">
        <v>1</v>
      </c>
      <c r="W229" s="9">
        <v>47.260286225402503</v>
      </c>
      <c r="X229" s="13">
        <v>0.1147094325859284</v>
      </c>
      <c r="Y229" s="9">
        <v>0</v>
      </c>
      <c r="Z229" s="15">
        <v>5.22</v>
      </c>
      <c r="AA229" s="15">
        <v>5.83</v>
      </c>
      <c r="AB229" s="9">
        <v>98.615587086150711</v>
      </c>
      <c r="AC229" s="9">
        <v>0</v>
      </c>
      <c r="AD229" s="16">
        <f t="shared" si="49"/>
        <v>0.11685823754789282</v>
      </c>
      <c r="AE229" s="9">
        <f t="shared" si="57"/>
        <v>0</v>
      </c>
      <c r="AF229" s="9">
        <v>21030.259337692736</v>
      </c>
      <c r="AG229" s="9">
        <v>102.27776805700086</v>
      </c>
      <c r="AH229" s="9">
        <v>4197.6000000000004</v>
      </c>
      <c r="AI229" s="9">
        <v>97.647561212368515</v>
      </c>
      <c r="AJ229" s="13">
        <f t="shared" si="50"/>
        <v>0.19959810921002774</v>
      </c>
      <c r="AK229" s="9">
        <f t="shared" si="53"/>
        <v>95.472909770526215</v>
      </c>
      <c r="AL229" s="9">
        <v>0</v>
      </c>
      <c r="AM229" s="17">
        <f t="shared" si="51"/>
        <v>0</v>
      </c>
    </row>
    <row r="230" spans="1:39" s="3" customFormat="1" ht="17.399999999999999" x14ac:dyDescent="0.3">
      <c r="A230" s="8" t="s">
        <v>246</v>
      </c>
      <c r="B230" s="8" t="s">
        <v>665</v>
      </c>
      <c r="C230" s="9">
        <v>18389</v>
      </c>
      <c r="D230" s="9">
        <v>18597</v>
      </c>
      <c r="E230" s="10">
        <f t="shared" si="52"/>
        <v>208</v>
      </c>
      <c r="F230" s="9">
        <v>1</v>
      </c>
      <c r="G230" s="11">
        <v>2.0350857400722022</v>
      </c>
      <c r="H230" s="9">
        <f t="shared" si="47"/>
        <v>9035.9829258828086</v>
      </c>
      <c r="I230" s="9">
        <f t="shared" si="48"/>
        <v>9138.1899218360213</v>
      </c>
      <c r="J230" s="10">
        <f t="shared" si="42"/>
        <v>102.20699595321275</v>
      </c>
      <c r="K230" s="12">
        <f t="shared" si="43"/>
        <v>1.1311109902659229</v>
      </c>
      <c r="L230" s="9">
        <v>9807</v>
      </c>
      <c r="M230" s="9">
        <v>10097</v>
      </c>
      <c r="N230" s="10">
        <f t="shared" si="58"/>
        <v>290</v>
      </c>
      <c r="O230" s="12">
        <f t="shared" si="59"/>
        <v>3.2093907478434862</v>
      </c>
      <c r="P230" s="9">
        <v>0</v>
      </c>
      <c r="Q230" s="9">
        <v>665</v>
      </c>
      <c r="R230" s="13">
        <v>6.8570839348319243E-2</v>
      </c>
      <c r="S230" s="14">
        <v>18039</v>
      </c>
      <c r="T230" s="9">
        <v>274.18992183602194</v>
      </c>
      <c r="U230" s="9">
        <v>441.33333333333331</v>
      </c>
      <c r="V230" s="9">
        <v>44</v>
      </c>
      <c r="W230" s="9">
        <v>788.14341149731138</v>
      </c>
      <c r="X230" s="13">
        <v>7.8057186441251009E-2</v>
      </c>
      <c r="Y230" s="9">
        <v>0</v>
      </c>
      <c r="Z230" s="15">
        <v>5.53</v>
      </c>
      <c r="AA230" s="15">
        <v>6.5149999999999997</v>
      </c>
      <c r="AB230" s="9">
        <v>110.2024956888974</v>
      </c>
      <c r="AC230" s="9">
        <v>1</v>
      </c>
      <c r="AD230" s="16">
        <f t="shared" si="49"/>
        <v>0.17811934900542492</v>
      </c>
      <c r="AE230" s="9">
        <f t="shared" si="57"/>
        <v>1</v>
      </c>
      <c r="AF230" s="9">
        <v>23503.316139485807</v>
      </c>
      <c r="AG230" s="9">
        <v>114.30513899446883</v>
      </c>
      <c r="AH230" s="9">
        <v>4894.0680000000002</v>
      </c>
      <c r="AI230" s="9">
        <v>113.8492959327935</v>
      </c>
      <c r="AJ230" s="13">
        <f t="shared" si="50"/>
        <v>0.2082288291130934</v>
      </c>
      <c r="AK230" s="9">
        <f t="shared" si="53"/>
        <v>99.601205102687985</v>
      </c>
      <c r="AL230" s="9">
        <v>0</v>
      </c>
      <c r="AM230" s="17">
        <f t="shared" si="51"/>
        <v>2</v>
      </c>
    </row>
    <row r="231" spans="1:39" s="3" customFormat="1" ht="17.399999999999999" x14ac:dyDescent="0.3">
      <c r="A231" s="8" t="s">
        <v>247</v>
      </c>
      <c r="B231" s="8" t="s">
        <v>666</v>
      </c>
      <c r="C231" s="9">
        <v>3166</v>
      </c>
      <c r="D231" s="9">
        <v>3163</v>
      </c>
      <c r="E231" s="10">
        <f t="shared" si="52"/>
        <v>-3</v>
      </c>
      <c r="F231" s="9">
        <v>0</v>
      </c>
      <c r="G231" s="11">
        <v>2.5376923076923079</v>
      </c>
      <c r="H231" s="9">
        <f t="shared" si="47"/>
        <v>1247.5901788420733</v>
      </c>
      <c r="I231" s="9">
        <f t="shared" si="48"/>
        <v>1246.4080024249772</v>
      </c>
      <c r="J231" s="10">
        <f t="shared" si="42"/>
        <v>-1.182176417096116</v>
      </c>
      <c r="K231" s="12">
        <f t="shared" si="43"/>
        <v>-9.475679090335018E-2</v>
      </c>
      <c r="L231" s="9">
        <v>1456</v>
      </c>
      <c r="M231" s="9">
        <v>1487</v>
      </c>
      <c r="N231" s="10">
        <f t="shared" si="58"/>
        <v>31</v>
      </c>
      <c r="O231" s="12">
        <f t="shared" si="59"/>
        <v>2.4847903202293602</v>
      </c>
      <c r="P231" s="9">
        <v>0</v>
      </c>
      <c r="Q231" s="9">
        <v>91</v>
      </c>
      <c r="R231" s="13">
        <v>6.3282336578581358E-2</v>
      </c>
      <c r="S231" s="14">
        <v>3299</v>
      </c>
      <c r="T231" s="9">
        <v>-53.591997575022731</v>
      </c>
      <c r="U231" s="9">
        <v>36.666666666666664</v>
      </c>
      <c r="V231" s="9">
        <v>3</v>
      </c>
      <c r="W231" s="9">
        <v>178.25866424168939</v>
      </c>
      <c r="X231" s="13">
        <v>0.11987805261714149</v>
      </c>
      <c r="Y231" s="9">
        <v>0</v>
      </c>
      <c r="Z231" s="15">
        <v>4.7699999999999996</v>
      </c>
      <c r="AA231" s="15">
        <v>5.08</v>
      </c>
      <c r="AB231" s="9">
        <v>85.929190805771114</v>
      </c>
      <c r="AC231" s="9">
        <v>0</v>
      </c>
      <c r="AD231" s="16">
        <f t="shared" si="49"/>
        <v>6.4989517819706633E-2</v>
      </c>
      <c r="AE231" s="9">
        <f t="shared" si="57"/>
        <v>0</v>
      </c>
      <c r="AF231" s="9">
        <v>21873.398965621509</v>
      </c>
      <c r="AG231" s="9">
        <v>106.37826144228244</v>
      </c>
      <c r="AH231" s="9">
        <v>3838.0415999999996</v>
      </c>
      <c r="AI231" s="9">
        <v>89.283257592818927</v>
      </c>
      <c r="AJ231" s="13">
        <f t="shared" si="50"/>
        <v>0.17546617267998732</v>
      </c>
      <c r="AK231" s="9">
        <f t="shared" si="53"/>
        <v>83.929983797734167</v>
      </c>
      <c r="AL231" s="9">
        <v>0</v>
      </c>
      <c r="AM231" s="17">
        <f t="shared" si="51"/>
        <v>0</v>
      </c>
    </row>
    <row r="232" spans="1:39" s="3" customFormat="1" ht="17.399999999999999" x14ac:dyDescent="0.3">
      <c r="A232" s="8" t="s">
        <v>248</v>
      </c>
      <c r="B232" s="8" t="s">
        <v>667</v>
      </c>
      <c r="C232" s="9">
        <v>1697</v>
      </c>
      <c r="D232" s="9">
        <v>1709</v>
      </c>
      <c r="E232" s="10">
        <f t="shared" si="52"/>
        <v>12</v>
      </c>
      <c r="F232" s="9">
        <v>1</v>
      </c>
      <c r="G232" s="11">
        <v>2.9674657534246576</v>
      </c>
      <c r="H232" s="9">
        <f t="shared" si="47"/>
        <v>571.86843623773802</v>
      </c>
      <c r="I232" s="9">
        <f t="shared" si="48"/>
        <v>575.91229082515872</v>
      </c>
      <c r="J232" s="10">
        <f t="shared" si="42"/>
        <v>4.0438545874206966</v>
      </c>
      <c r="K232" s="12">
        <f t="shared" si="43"/>
        <v>0.70713022981733142</v>
      </c>
      <c r="L232" s="9">
        <v>629</v>
      </c>
      <c r="M232" s="9">
        <v>646</v>
      </c>
      <c r="N232" s="10">
        <f t="shared" si="58"/>
        <v>17</v>
      </c>
      <c r="O232" s="12">
        <f t="shared" si="59"/>
        <v>2.972711715275143</v>
      </c>
      <c r="P232" s="9">
        <v>0</v>
      </c>
      <c r="Q232" s="9">
        <v>15</v>
      </c>
      <c r="R232" s="13">
        <v>2.4916943521594685E-2</v>
      </c>
      <c r="S232" s="14">
        <v>1733</v>
      </c>
      <c r="T232" s="9">
        <v>-8.087709174841315</v>
      </c>
      <c r="U232" s="9">
        <v>45</v>
      </c>
      <c r="V232" s="9">
        <v>0</v>
      </c>
      <c r="W232" s="9">
        <v>68.087709174841308</v>
      </c>
      <c r="X232" s="13">
        <v>0.10539893061120946</v>
      </c>
      <c r="Y232" s="9">
        <v>0</v>
      </c>
      <c r="Z232" s="15">
        <v>5.22</v>
      </c>
      <c r="AA232" s="15">
        <v>5.83</v>
      </c>
      <c r="AB232" s="9">
        <v>98.615587086150711</v>
      </c>
      <c r="AC232" s="9">
        <v>0</v>
      </c>
      <c r="AD232" s="16">
        <f t="shared" si="49"/>
        <v>0.11685823754789282</v>
      </c>
      <c r="AE232" s="9">
        <f t="shared" si="57"/>
        <v>0</v>
      </c>
      <c r="AF232" s="9">
        <v>21594.481232686583</v>
      </c>
      <c r="AG232" s="9">
        <v>105.02178348649358</v>
      </c>
      <c r="AH232" s="9">
        <v>4197.6000000000004</v>
      </c>
      <c r="AI232" s="9">
        <v>97.647561212368515</v>
      </c>
      <c r="AJ232" s="13">
        <f t="shared" si="50"/>
        <v>0.19438299789514205</v>
      </c>
      <c r="AK232" s="9">
        <f t="shared" si="53"/>
        <v>92.978387883620897</v>
      </c>
      <c r="AL232" s="9">
        <v>0</v>
      </c>
      <c r="AM232" s="17">
        <f t="shared" si="51"/>
        <v>0</v>
      </c>
    </row>
    <row r="233" spans="1:39" s="3" customFormat="1" ht="17.399999999999999" x14ac:dyDescent="0.3">
      <c r="A233" s="8" t="s">
        <v>249</v>
      </c>
      <c r="B233" s="8" t="s">
        <v>668</v>
      </c>
      <c r="C233" s="9">
        <v>1400</v>
      </c>
      <c r="D233" s="9">
        <v>1342</v>
      </c>
      <c r="E233" s="10">
        <f t="shared" si="52"/>
        <v>-58</v>
      </c>
      <c r="F233" s="9">
        <v>0</v>
      </c>
      <c r="G233" s="11">
        <v>2.4053601340033501</v>
      </c>
      <c r="H233" s="9">
        <f t="shared" si="47"/>
        <v>582.03342618384397</v>
      </c>
      <c r="I233" s="9">
        <f t="shared" si="48"/>
        <v>557.92061281337044</v>
      </c>
      <c r="J233" s="10">
        <f t="shared" si="42"/>
        <v>-24.112813370473532</v>
      </c>
      <c r="K233" s="12">
        <f t="shared" si="43"/>
        <v>-4.1428571428571423</v>
      </c>
      <c r="L233" s="9">
        <v>627</v>
      </c>
      <c r="M233" s="9">
        <v>629</v>
      </c>
      <c r="N233" s="10">
        <f t="shared" si="58"/>
        <v>2</v>
      </c>
      <c r="O233" s="12">
        <f t="shared" si="59"/>
        <v>0.34362287628619287</v>
      </c>
      <c r="P233" s="9">
        <v>0</v>
      </c>
      <c r="Q233" s="9">
        <v>12</v>
      </c>
      <c r="R233" s="13">
        <v>1.9417475728155338E-2</v>
      </c>
      <c r="S233" s="14">
        <v>1436</v>
      </c>
      <c r="T233" s="9">
        <v>-39.079387186629525</v>
      </c>
      <c r="U233" s="9">
        <v>6.666666666666667</v>
      </c>
      <c r="V233" s="9">
        <v>0</v>
      </c>
      <c r="W233" s="9">
        <v>57.746053853296189</v>
      </c>
      <c r="X233" s="13">
        <v>9.1806126952776138E-2</v>
      </c>
      <c r="Y233" s="9">
        <v>0</v>
      </c>
      <c r="Z233" s="15">
        <v>5.15</v>
      </c>
      <c r="AA233" s="15">
        <v>5.82</v>
      </c>
      <c r="AB233" s="9">
        <v>98.446435135745659</v>
      </c>
      <c r="AC233" s="9">
        <v>0</v>
      </c>
      <c r="AD233" s="16">
        <f t="shared" si="49"/>
        <v>0.13009708737864067</v>
      </c>
      <c r="AE233" s="9">
        <f t="shared" si="57"/>
        <v>1</v>
      </c>
      <c r="AF233" s="9">
        <v>22298.720472773894</v>
      </c>
      <c r="AG233" s="9">
        <v>108.44675397771294</v>
      </c>
      <c r="AH233" s="9">
        <v>4399.92</v>
      </c>
      <c r="AI233" s="9">
        <v>102.35407316788748</v>
      </c>
      <c r="AJ233" s="13">
        <f t="shared" si="50"/>
        <v>0.19731715124068117</v>
      </c>
      <c r="AK233" s="9">
        <f t="shared" si="53"/>
        <v>94.381868902154878</v>
      </c>
      <c r="AL233" s="9">
        <v>0</v>
      </c>
      <c r="AM233" s="17">
        <f t="shared" si="51"/>
        <v>1</v>
      </c>
    </row>
    <row r="234" spans="1:39" s="3" customFormat="1" ht="17.399999999999999" x14ac:dyDescent="0.3">
      <c r="A234" s="8" t="s">
        <v>250</v>
      </c>
      <c r="B234" s="8" t="s">
        <v>669</v>
      </c>
      <c r="C234" s="9">
        <v>6399</v>
      </c>
      <c r="D234" s="9">
        <v>6142</v>
      </c>
      <c r="E234" s="10">
        <f t="shared" si="52"/>
        <v>-257</v>
      </c>
      <c r="F234" s="9">
        <v>0</v>
      </c>
      <c r="G234" s="11">
        <v>2.2559225892559227</v>
      </c>
      <c r="H234" s="9">
        <f t="shared" si="47"/>
        <v>2836.5335009613959</v>
      </c>
      <c r="I234" s="9">
        <f t="shared" si="48"/>
        <v>2722.6111521964203</v>
      </c>
      <c r="J234" s="10">
        <f t="shared" ref="J234:J297" si="63">(H234-I234)*(-1)</f>
        <v>-113.9223487649756</v>
      </c>
      <c r="K234" s="12">
        <f t="shared" ref="K234:K297" si="64">(100*J234)/H234</f>
        <v>-4.0162525394592912</v>
      </c>
      <c r="L234" s="9">
        <v>3295</v>
      </c>
      <c r="M234" s="9">
        <v>3299</v>
      </c>
      <c r="N234" s="10">
        <f t="shared" si="58"/>
        <v>4</v>
      </c>
      <c r="O234" s="12">
        <f t="shared" si="59"/>
        <v>0.1410171957653335</v>
      </c>
      <c r="P234" s="9">
        <v>0</v>
      </c>
      <c r="Q234" s="9">
        <v>227</v>
      </c>
      <c r="R234" s="13">
        <v>6.8996960486322187E-2</v>
      </c>
      <c r="S234" s="14">
        <v>6761</v>
      </c>
      <c r="T234" s="9">
        <v>-274.38884780357932</v>
      </c>
      <c r="U234" s="9">
        <v>8</v>
      </c>
      <c r="V234" s="9">
        <v>0</v>
      </c>
      <c r="W234" s="9">
        <v>509.38884780357932</v>
      </c>
      <c r="X234" s="13">
        <v>0.15440704692439505</v>
      </c>
      <c r="Y234" s="9">
        <v>0</v>
      </c>
      <c r="Z234" s="15">
        <v>4.82</v>
      </c>
      <c r="AA234" s="15">
        <v>5.21</v>
      </c>
      <c r="AB234" s="9">
        <v>88.128166161036916</v>
      </c>
      <c r="AC234" s="9">
        <v>0</v>
      </c>
      <c r="AD234" s="16">
        <f t="shared" si="49"/>
        <v>8.0912863070539354E-2</v>
      </c>
      <c r="AE234" s="9">
        <f t="shared" si="57"/>
        <v>0</v>
      </c>
      <c r="AF234" s="9">
        <v>21325.516901999013</v>
      </c>
      <c r="AG234" s="9">
        <v>103.71371253083186</v>
      </c>
      <c r="AH234" s="9">
        <v>4376.3999999999996</v>
      </c>
      <c r="AI234" s="9">
        <v>101.80693417424469</v>
      </c>
      <c r="AJ234" s="13">
        <f t="shared" si="50"/>
        <v>0.20521894123887632</v>
      </c>
      <c r="AK234" s="9">
        <f t="shared" si="53"/>
        <v>98.161498311016189</v>
      </c>
      <c r="AL234" s="9">
        <v>0</v>
      </c>
      <c r="AM234" s="17">
        <f t="shared" si="51"/>
        <v>0</v>
      </c>
    </row>
    <row r="235" spans="1:39" s="3" customFormat="1" ht="17.399999999999999" x14ac:dyDescent="0.3">
      <c r="A235" s="8" t="s">
        <v>251</v>
      </c>
      <c r="B235" s="8" t="s">
        <v>670</v>
      </c>
      <c r="C235" s="9">
        <v>3029</v>
      </c>
      <c r="D235" s="9">
        <v>2964</v>
      </c>
      <c r="E235" s="10">
        <f t="shared" si="52"/>
        <v>-65</v>
      </c>
      <c r="F235" s="9">
        <v>0</v>
      </c>
      <c r="G235" s="11">
        <v>2.2185754189944134</v>
      </c>
      <c r="H235" s="9">
        <f t="shared" si="47"/>
        <v>1365.2905256531319</v>
      </c>
      <c r="I235" s="9">
        <f t="shared" si="48"/>
        <v>1335.9924457034938</v>
      </c>
      <c r="J235" s="10">
        <f t="shared" si="63"/>
        <v>-29.298079949638122</v>
      </c>
      <c r="K235" s="12">
        <f t="shared" si="64"/>
        <v>-2.1459227467811233</v>
      </c>
      <c r="L235" s="9">
        <v>1587</v>
      </c>
      <c r="M235" s="9">
        <v>1612</v>
      </c>
      <c r="N235" s="10">
        <f t="shared" si="58"/>
        <v>25</v>
      </c>
      <c r="O235" s="12">
        <f t="shared" si="59"/>
        <v>1.8311120988729064</v>
      </c>
      <c r="P235" s="9">
        <v>0</v>
      </c>
      <c r="Q235" s="9">
        <v>122</v>
      </c>
      <c r="R235" s="13">
        <v>7.7020202020202017E-2</v>
      </c>
      <c r="S235" s="14">
        <v>3177</v>
      </c>
      <c r="T235" s="9">
        <v>-96.007554296506143</v>
      </c>
      <c r="U235" s="9">
        <v>35</v>
      </c>
      <c r="V235" s="9">
        <v>0</v>
      </c>
      <c r="W235" s="9">
        <v>253.00755429650616</v>
      </c>
      <c r="X235" s="13">
        <v>0.15695257710701374</v>
      </c>
      <c r="Y235" s="9">
        <v>0</v>
      </c>
      <c r="Z235" s="15">
        <v>5.15</v>
      </c>
      <c r="AA235" s="15">
        <v>5.82</v>
      </c>
      <c r="AB235" s="9">
        <v>98.446435135745659</v>
      </c>
      <c r="AC235" s="9">
        <v>0</v>
      </c>
      <c r="AD235" s="16">
        <f t="shared" si="49"/>
        <v>0.13009708737864067</v>
      </c>
      <c r="AE235" s="9">
        <f t="shared" si="57"/>
        <v>1</v>
      </c>
      <c r="AF235" s="9">
        <v>21077.987392519492</v>
      </c>
      <c r="AG235" s="9">
        <v>102.50988687412992</v>
      </c>
      <c r="AH235" s="9">
        <v>4399.92</v>
      </c>
      <c r="AI235" s="9">
        <v>102.35407316788748</v>
      </c>
      <c r="AJ235" s="13">
        <f t="shared" si="50"/>
        <v>0.20874478753894299</v>
      </c>
      <c r="AK235" s="9">
        <f t="shared" si="53"/>
        <v>99.848001289442678</v>
      </c>
      <c r="AL235" s="9">
        <v>0</v>
      </c>
      <c r="AM235" s="17">
        <f t="shared" si="51"/>
        <v>1</v>
      </c>
    </row>
    <row r="236" spans="1:39" s="3" customFormat="1" ht="17.399999999999999" x14ac:dyDescent="0.3">
      <c r="A236" s="8" t="s">
        <v>252</v>
      </c>
      <c r="B236" s="8" t="s">
        <v>671</v>
      </c>
      <c r="C236" s="9">
        <v>2527</v>
      </c>
      <c r="D236" s="9">
        <v>2463</v>
      </c>
      <c r="E236" s="10">
        <f t="shared" si="52"/>
        <v>-64</v>
      </c>
      <c r="F236" s="9">
        <v>0</v>
      </c>
      <c r="G236" s="11">
        <v>2.226252158894646</v>
      </c>
      <c r="H236" s="9">
        <f t="shared" si="47"/>
        <v>1135.0915438324282</v>
      </c>
      <c r="I236" s="9">
        <f t="shared" si="48"/>
        <v>1106.343677269201</v>
      </c>
      <c r="J236" s="10">
        <f t="shared" si="63"/>
        <v>-28.747866563227262</v>
      </c>
      <c r="K236" s="12">
        <f t="shared" si="64"/>
        <v>-2.5326474079936645</v>
      </c>
      <c r="L236" s="9">
        <v>1282</v>
      </c>
      <c r="M236" s="9">
        <v>1304</v>
      </c>
      <c r="N236" s="10">
        <f t="shared" si="58"/>
        <v>22</v>
      </c>
      <c r="O236" s="12">
        <f t="shared" si="59"/>
        <v>1.9381696674191615</v>
      </c>
      <c r="P236" s="9">
        <v>0</v>
      </c>
      <c r="Q236" s="9">
        <v>104</v>
      </c>
      <c r="R236" s="13">
        <v>8.0933852140077825E-2</v>
      </c>
      <c r="S236" s="14">
        <v>2578</v>
      </c>
      <c r="T236" s="9">
        <v>-51.656322730799069</v>
      </c>
      <c r="U236" s="9">
        <v>28</v>
      </c>
      <c r="V236" s="9">
        <v>9.3333333333333339</v>
      </c>
      <c r="W236" s="9">
        <v>174.32298939746573</v>
      </c>
      <c r="X236" s="13">
        <v>0.13368327407781114</v>
      </c>
      <c r="Y236" s="9">
        <v>0</v>
      </c>
      <c r="Z236" s="15">
        <v>5.22</v>
      </c>
      <c r="AA236" s="15">
        <v>5.83</v>
      </c>
      <c r="AB236" s="9">
        <v>98.615587086150711</v>
      </c>
      <c r="AC236" s="9">
        <v>0</v>
      </c>
      <c r="AD236" s="16">
        <f t="shared" si="49"/>
        <v>0.11685823754789282</v>
      </c>
      <c r="AE236" s="9">
        <f t="shared" si="57"/>
        <v>0</v>
      </c>
      <c r="AF236" s="9">
        <v>20536.000408366526</v>
      </c>
      <c r="AG236" s="9">
        <v>99.874007869263977</v>
      </c>
      <c r="AH236" s="9">
        <v>4197.6000000000004</v>
      </c>
      <c r="AI236" s="9">
        <v>97.647561212368515</v>
      </c>
      <c r="AJ236" s="13">
        <f t="shared" si="50"/>
        <v>0.20440202164633117</v>
      </c>
      <c r="AK236" s="9">
        <f t="shared" si="53"/>
        <v>97.770744656798101</v>
      </c>
      <c r="AL236" s="9">
        <v>0</v>
      </c>
      <c r="AM236" s="17">
        <f t="shared" si="51"/>
        <v>0</v>
      </c>
    </row>
    <row r="237" spans="1:39" s="3" customFormat="1" ht="17.399999999999999" x14ac:dyDescent="0.3">
      <c r="A237" s="8" t="s">
        <v>253</v>
      </c>
      <c r="B237" s="8" t="s">
        <v>672</v>
      </c>
      <c r="C237" s="9">
        <v>6876</v>
      </c>
      <c r="D237" s="9">
        <v>6628</v>
      </c>
      <c r="E237" s="10">
        <f t="shared" si="52"/>
        <v>-248</v>
      </c>
      <c r="F237" s="9">
        <v>0</v>
      </c>
      <c r="G237" s="11">
        <v>2.2607028753993612</v>
      </c>
      <c r="H237" s="9">
        <f t="shared" si="47"/>
        <v>3041.531938948558</v>
      </c>
      <c r="I237" s="9">
        <f t="shared" si="48"/>
        <v>2931.8315432447707</v>
      </c>
      <c r="J237" s="10">
        <f t="shared" si="63"/>
        <v>-109.70039570378731</v>
      </c>
      <c r="K237" s="12">
        <f t="shared" si="64"/>
        <v>-3.6067481093659062</v>
      </c>
      <c r="L237" s="9">
        <v>3442</v>
      </c>
      <c r="M237" s="9">
        <v>3460</v>
      </c>
      <c r="N237" s="10">
        <f t="shared" si="58"/>
        <v>18</v>
      </c>
      <c r="O237" s="12">
        <f t="shared" si="59"/>
        <v>0.59180703544485902</v>
      </c>
      <c r="P237" s="9">
        <v>0</v>
      </c>
      <c r="Q237" s="9">
        <v>242</v>
      </c>
      <c r="R237" s="13">
        <v>7.0988559694925193E-2</v>
      </c>
      <c r="S237" s="14">
        <v>7076</v>
      </c>
      <c r="T237" s="9">
        <v>-198.16845675522893</v>
      </c>
      <c r="U237" s="9">
        <v>49.333333333333336</v>
      </c>
      <c r="V237" s="9">
        <v>1</v>
      </c>
      <c r="W237" s="9">
        <v>488.50179008856225</v>
      </c>
      <c r="X237" s="13">
        <v>0.14118548846490239</v>
      </c>
      <c r="Y237" s="9">
        <v>0</v>
      </c>
      <c r="Z237" s="15">
        <v>4.82</v>
      </c>
      <c r="AA237" s="15">
        <v>5</v>
      </c>
      <c r="AB237" s="9">
        <v>84.575975202530628</v>
      </c>
      <c r="AC237" s="9">
        <v>0</v>
      </c>
      <c r="AD237" s="16">
        <f t="shared" si="49"/>
        <v>3.734439834024883E-2</v>
      </c>
      <c r="AE237" s="9">
        <f t="shared" si="57"/>
        <v>0</v>
      </c>
      <c r="AF237" s="9">
        <v>20093.268480207607</v>
      </c>
      <c r="AG237" s="9">
        <v>97.72084215064119</v>
      </c>
      <c r="AH237" s="9">
        <v>4020</v>
      </c>
      <c r="AI237" s="9">
        <v>93.51610350527001</v>
      </c>
      <c r="AJ237" s="13">
        <f t="shared" si="50"/>
        <v>0.20006700273575723</v>
      </c>
      <c r="AK237" s="9">
        <f t="shared" si="53"/>
        <v>95.697193604932949</v>
      </c>
      <c r="AL237" s="9">
        <v>0</v>
      </c>
      <c r="AM237" s="17">
        <f t="shared" si="51"/>
        <v>0</v>
      </c>
    </row>
    <row r="238" spans="1:39" s="3" customFormat="1" ht="17.399999999999999" x14ac:dyDescent="0.3">
      <c r="A238" s="8" t="s">
        <v>254</v>
      </c>
      <c r="B238" s="8" t="s">
        <v>673</v>
      </c>
      <c r="C238" s="9">
        <v>1931</v>
      </c>
      <c r="D238" s="9">
        <v>1832</v>
      </c>
      <c r="E238" s="10">
        <f t="shared" si="52"/>
        <v>-99</v>
      </c>
      <c r="F238" s="9">
        <v>0</v>
      </c>
      <c r="G238" s="11">
        <v>2.3440736478711162</v>
      </c>
      <c r="H238" s="9">
        <f t="shared" si="47"/>
        <v>823.77957781050566</v>
      </c>
      <c r="I238" s="9">
        <f t="shared" si="48"/>
        <v>781.54540991654392</v>
      </c>
      <c r="J238" s="10">
        <f t="shared" si="63"/>
        <v>-42.23416789396174</v>
      </c>
      <c r="K238" s="12">
        <f t="shared" si="64"/>
        <v>-5.1268772656654624</v>
      </c>
      <c r="L238" s="9">
        <v>922</v>
      </c>
      <c r="M238" s="9">
        <v>924</v>
      </c>
      <c r="N238" s="10">
        <f t="shared" si="58"/>
        <v>2</v>
      </c>
      <c r="O238" s="12">
        <f t="shared" si="59"/>
        <v>0.24278339180436212</v>
      </c>
      <c r="P238" s="9">
        <v>0</v>
      </c>
      <c r="Q238" s="9">
        <v>45</v>
      </c>
      <c r="R238" s="13">
        <v>4.896626768226333E-2</v>
      </c>
      <c r="S238" s="14">
        <v>2037</v>
      </c>
      <c r="T238" s="9">
        <v>-87.454590083456068</v>
      </c>
      <c r="U238" s="9">
        <v>5.333333333333333</v>
      </c>
      <c r="V238" s="9">
        <v>1</v>
      </c>
      <c r="W238" s="9">
        <v>136.78792341678943</v>
      </c>
      <c r="X238" s="13">
        <v>0.1480388781566985</v>
      </c>
      <c r="Y238" s="9">
        <v>0</v>
      </c>
      <c r="Z238" s="15">
        <v>4.8</v>
      </c>
      <c r="AA238" s="15">
        <v>5.1899999999999995</v>
      </c>
      <c r="AB238" s="9">
        <v>87.789862260226784</v>
      </c>
      <c r="AC238" s="9">
        <v>0</v>
      </c>
      <c r="AD238" s="16">
        <f t="shared" si="49"/>
        <v>8.1250000000000044E-2</v>
      </c>
      <c r="AE238" s="9">
        <f t="shared" si="57"/>
        <v>0</v>
      </c>
      <c r="AF238" s="9">
        <v>21782.466903434266</v>
      </c>
      <c r="AG238" s="9">
        <v>105.93602588940637</v>
      </c>
      <c r="AH238" s="9">
        <v>3819.0095999999994</v>
      </c>
      <c r="AI238" s="9">
        <v>88.840521652044728</v>
      </c>
      <c r="AJ238" s="13">
        <f t="shared" si="50"/>
        <v>0.17532493527617329</v>
      </c>
      <c r="AK238" s="9">
        <f t="shared" si="53"/>
        <v>83.862426314529898</v>
      </c>
      <c r="AL238" s="9">
        <v>0</v>
      </c>
      <c r="AM238" s="17">
        <f t="shared" si="51"/>
        <v>0</v>
      </c>
    </row>
    <row r="239" spans="1:39" s="3" customFormat="1" ht="17.399999999999999" x14ac:dyDescent="0.3">
      <c r="A239" s="8" t="s">
        <v>255</v>
      </c>
      <c r="B239" s="8" t="s">
        <v>674</v>
      </c>
      <c r="C239" s="9">
        <v>1637</v>
      </c>
      <c r="D239" s="9">
        <v>1649</v>
      </c>
      <c r="E239" s="10">
        <f t="shared" si="52"/>
        <v>12</v>
      </c>
      <c r="F239" s="9">
        <v>1</v>
      </c>
      <c r="G239" s="11">
        <v>2.3553719008264462</v>
      </c>
      <c r="H239" s="9">
        <f t="shared" si="47"/>
        <v>695.00701754385966</v>
      </c>
      <c r="I239" s="9">
        <f t="shared" si="48"/>
        <v>700.10175438596491</v>
      </c>
      <c r="J239" s="10">
        <f t="shared" si="63"/>
        <v>5.0947368421052488</v>
      </c>
      <c r="K239" s="12">
        <f t="shared" si="64"/>
        <v>0.73304825901038273</v>
      </c>
      <c r="L239" s="9">
        <v>790</v>
      </c>
      <c r="M239" s="9">
        <v>810</v>
      </c>
      <c r="N239" s="10">
        <f t="shared" si="58"/>
        <v>20</v>
      </c>
      <c r="O239" s="12">
        <f t="shared" si="59"/>
        <v>2.8776687853713456</v>
      </c>
      <c r="P239" s="9">
        <v>0</v>
      </c>
      <c r="Q239" s="9">
        <v>44</v>
      </c>
      <c r="R239" s="13">
        <v>5.6410256410256411E-2</v>
      </c>
      <c r="S239" s="14">
        <v>1710</v>
      </c>
      <c r="T239" s="9">
        <v>-25.898245614035087</v>
      </c>
      <c r="U239" s="9">
        <v>31.333333333333332</v>
      </c>
      <c r="V239" s="9">
        <v>1</v>
      </c>
      <c r="W239" s="9">
        <v>100.23157894736842</v>
      </c>
      <c r="X239" s="13">
        <v>0.12374269005847953</v>
      </c>
      <c r="Y239" s="9">
        <v>0</v>
      </c>
      <c r="Z239" s="15">
        <v>5.22</v>
      </c>
      <c r="AA239" s="15">
        <v>5.83</v>
      </c>
      <c r="AB239" s="9">
        <v>98.615587086150711</v>
      </c>
      <c r="AC239" s="9">
        <v>0</v>
      </c>
      <c r="AD239" s="16">
        <f t="shared" si="49"/>
        <v>0.11685823754789282</v>
      </c>
      <c r="AE239" s="9">
        <f t="shared" si="57"/>
        <v>0</v>
      </c>
      <c r="AF239" s="9">
        <v>24565.671594968982</v>
      </c>
      <c r="AG239" s="9">
        <v>119.47175834638779</v>
      </c>
      <c r="AH239" s="9">
        <v>4197.6000000000004</v>
      </c>
      <c r="AI239" s="9">
        <v>97.647561212368515</v>
      </c>
      <c r="AJ239" s="13">
        <f t="shared" si="50"/>
        <v>0.17087259282826461</v>
      </c>
      <c r="AK239" s="9">
        <f t="shared" si="53"/>
        <v>81.732756396918717</v>
      </c>
      <c r="AL239" s="9">
        <v>0</v>
      </c>
      <c r="AM239" s="17">
        <f t="shared" si="51"/>
        <v>0</v>
      </c>
    </row>
    <row r="240" spans="1:39" s="3" customFormat="1" ht="17.399999999999999" x14ac:dyDescent="0.3">
      <c r="A240" s="8" t="s">
        <v>256</v>
      </c>
      <c r="B240" s="8" t="s">
        <v>675</v>
      </c>
      <c r="C240" s="9">
        <v>2943</v>
      </c>
      <c r="D240" s="9">
        <v>2801</v>
      </c>
      <c r="E240" s="10">
        <f t="shared" si="52"/>
        <v>-142</v>
      </c>
      <c r="F240" s="9">
        <v>0</v>
      </c>
      <c r="G240" s="11">
        <v>2.2269399707174231</v>
      </c>
      <c r="H240" s="9">
        <f t="shared" si="47"/>
        <v>1321.5443786982248</v>
      </c>
      <c r="I240" s="9">
        <f t="shared" si="48"/>
        <v>1257.7797501643656</v>
      </c>
      <c r="J240" s="10">
        <f t="shared" si="63"/>
        <v>-63.764628533859195</v>
      </c>
      <c r="K240" s="12">
        <f t="shared" si="64"/>
        <v>-4.8250084947332574</v>
      </c>
      <c r="L240" s="9">
        <v>1484</v>
      </c>
      <c r="M240" s="9">
        <v>1515</v>
      </c>
      <c r="N240" s="10">
        <f t="shared" si="58"/>
        <v>31</v>
      </c>
      <c r="O240" s="12">
        <f t="shared" si="59"/>
        <v>2.3457403701066979</v>
      </c>
      <c r="P240" s="9">
        <v>0</v>
      </c>
      <c r="Q240" s="9">
        <v>87</v>
      </c>
      <c r="R240" s="13">
        <v>5.9023066485753055E-2</v>
      </c>
      <c r="S240" s="14">
        <v>3042</v>
      </c>
      <c r="T240" s="9">
        <v>-108.22024983563445</v>
      </c>
      <c r="U240" s="9">
        <v>40</v>
      </c>
      <c r="V240" s="9">
        <v>0</v>
      </c>
      <c r="W240" s="9">
        <v>235.22024983563443</v>
      </c>
      <c r="X240" s="13">
        <v>0.15526089098061679</v>
      </c>
      <c r="Y240" s="9">
        <v>0</v>
      </c>
      <c r="Z240" s="15">
        <v>4.82</v>
      </c>
      <c r="AA240" s="15">
        <v>5.3</v>
      </c>
      <c r="AB240" s="9">
        <v>89.650533714682467</v>
      </c>
      <c r="AC240" s="9">
        <v>0</v>
      </c>
      <c r="AD240" s="16">
        <f t="shared" si="49"/>
        <v>9.9585062240663769E-2</v>
      </c>
      <c r="AE240" s="9">
        <f t="shared" si="57"/>
        <v>0</v>
      </c>
      <c r="AF240" s="9">
        <v>19533.735586606825</v>
      </c>
      <c r="AG240" s="9">
        <v>94.999631033220808</v>
      </c>
      <c r="AH240" s="9">
        <v>4261.2</v>
      </c>
      <c r="AI240" s="9">
        <v>99.127069715586217</v>
      </c>
      <c r="AJ240" s="13">
        <f t="shared" si="50"/>
        <v>0.21814567833720772</v>
      </c>
      <c r="AK240" s="9">
        <f t="shared" si="53"/>
        <v>104.34468917139486</v>
      </c>
      <c r="AL240" s="9">
        <f t="shared" ref="AL240" si="65">IF(AK240&gt;0.13,1,0)</f>
        <v>1</v>
      </c>
      <c r="AM240" s="17">
        <f t="shared" si="51"/>
        <v>1</v>
      </c>
    </row>
    <row r="241" spans="1:39" s="3" customFormat="1" ht="17.399999999999999" x14ac:dyDescent="0.3">
      <c r="A241" s="8" t="s">
        <v>257</v>
      </c>
      <c r="B241" s="8" t="s">
        <v>676</v>
      </c>
      <c r="C241" s="9">
        <v>4333</v>
      </c>
      <c r="D241" s="9">
        <v>4271</v>
      </c>
      <c r="E241" s="10">
        <f t="shared" si="52"/>
        <v>-62</v>
      </c>
      <c r="F241" s="9">
        <v>0</v>
      </c>
      <c r="G241" s="11">
        <v>2.2579468473163105</v>
      </c>
      <c r="H241" s="9">
        <f t="shared" si="47"/>
        <v>1919</v>
      </c>
      <c r="I241" s="9">
        <f t="shared" si="48"/>
        <v>1891.5414262635588</v>
      </c>
      <c r="J241" s="10">
        <f t="shared" si="63"/>
        <v>-27.458573736441167</v>
      </c>
      <c r="K241" s="12">
        <f t="shared" si="64"/>
        <v>-1.4308792984075647</v>
      </c>
      <c r="L241" s="9">
        <v>2099</v>
      </c>
      <c r="M241" s="9">
        <v>2124</v>
      </c>
      <c r="N241" s="10">
        <f t="shared" si="58"/>
        <v>25</v>
      </c>
      <c r="O241" s="12">
        <f t="shared" si="59"/>
        <v>1.3027618551328817</v>
      </c>
      <c r="P241" s="9">
        <v>0</v>
      </c>
      <c r="Q241" s="9">
        <v>99</v>
      </c>
      <c r="R241" s="13">
        <v>4.7918683446272994E-2</v>
      </c>
      <c r="S241" s="14">
        <v>4333</v>
      </c>
      <c r="T241" s="9">
        <v>-27.458573736441267</v>
      </c>
      <c r="U241" s="9">
        <v>61.333333333333336</v>
      </c>
      <c r="V241" s="9">
        <v>2</v>
      </c>
      <c r="W241" s="9">
        <v>185.7919070697746</v>
      </c>
      <c r="X241" s="13">
        <v>8.7472649279554893E-2</v>
      </c>
      <c r="Y241" s="9">
        <v>0</v>
      </c>
      <c r="Z241" s="15">
        <v>6.11</v>
      </c>
      <c r="AA241" s="15">
        <v>6.8949999999999996</v>
      </c>
      <c r="AB241" s="9">
        <v>116.63026980428972</v>
      </c>
      <c r="AC241" s="9">
        <v>1</v>
      </c>
      <c r="AD241" s="16">
        <f t="shared" si="49"/>
        <v>0.12847790507364953</v>
      </c>
      <c r="AE241" s="9">
        <f t="shared" si="57"/>
        <v>0</v>
      </c>
      <c r="AF241" s="9">
        <v>24244.856752120791</v>
      </c>
      <c r="AG241" s="9">
        <v>117.91151957047974</v>
      </c>
      <c r="AH241" s="9">
        <v>4422.8666999999996</v>
      </c>
      <c r="AI241" s="9">
        <v>102.8878756485602</v>
      </c>
      <c r="AJ241" s="13">
        <f t="shared" si="50"/>
        <v>0.18242494666886883</v>
      </c>
      <c r="AK241" s="9">
        <f t="shared" si="53"/>
        <v>87.258544392738997</v>
      </c>
      <c r="AL241" s="9">
        <v>0</v>
      </c>
      <c r="AM241" s="17">
        <f t="shared" si="51"/>
        <v>1</v>
      </c>
    </row>
    <row r="242" spans="1:39" s="3" customFormat="1" ht="17.399999999999999" x14ac:dyDescent="0.3">
      <c r="A242" s="8" t="s">
        <v>258</v>
      </c>
      <c r="B242" s="8" t="s">
        <v>677</v>
      </c>
      <c r="C242" s="9">
        <v>3183</v>
      </c>
      <c r="D242" s="9">
        <v>3067</v>
      </c>
      <c r="E242" s="10">
        <f t="shared" si="52"/>
        <v>-116</v>
      </c>
      <c r="F242" s="9">
        <v>0</v>
      </c>
      <c r="G242" s="11">
        <v>2.4416243654822334</v>
      </c>
      <c r="H242" s="9">
        <f t="shared" si="47"/>
        <v>1303.6403326403326</v>
      </c>
      <c r="I242" s="9">
        <f t="shared" si="48"/>
        <v>1256.1309771309773</v>
      </c>
      <c r="J242" s="10">
        <f t="shared" si="63"/>
        <v>-47.509355509355373</v>
      </c>
      <c r="K242" s="12">
        <f t="shared" si="64"/>
        <v>-3.6443606660383181</v>
      </c>
      <c r="L242" s="9">
        <v>1534</v>
      </c>
      <c r="M242" s="9">
        <v>1545</v>
      </c>
      <c r="N242" s="10">
        <f t="shared" si="58"/>
        <v>11</v>
      </c>
      <c r="O242" s="12">
        <f t="shared" si="59"/>
        <v>0.84379101540385071</v>
      </c>
      <c r="P242" s="9">
        <v>0</v>
      </c>
      <c r="Q242" s="9">
        <v>106</v>
      </c>
      <c r="R242" s="13">
        <v>6.919060052219321E-2</v>
      </c>
      <c r="S242" s="14">
        <v>3367</v>
      </c>
      <c r="T242" s="9">
        <v>-122.86902286902287</v>
      </c>
      <c r="U242" s="9">
        <v>23.666666666666668</v>
      </c>
      <c r="V242" s="9">
        <v>3</v>
      </c>
      <c r="W242" s="9">
        <v>249.53568953568953</v>
      </c>
      <c r="X242" s="13">
        <v>0.16151177316225859</v>
      </c>
      <c r="Y242" s="9">
        <v>0</v>
      </c>
      <c r="Z242" s="15">
        <v>4.7699999999999996</v>
      </c>
      <c r="AA242" s="15">
        <v>5.1150000000000002</v>
      </c>
      <c r="AB242" s="9">
        <v>86.521222632188838</v>
      </c>
      <c r="AC242" s="9">
        <v>0</v>
      </c>
      <c r="AD242" s="16">
        <f t="shared" si="49"/>
        <v>7.2327044025157328E-2</v>
      </c>
      <c r="AE242" s="9">
        <f t="shared" si="57"/>
        <v>0</v>
      </c>
      <c r="AF242" s="9">
        <v>21487.560193410813</v>
      </c>
      <c r="AG242" s="9">
        <v>104.50178774702779</v>
      </c>
      <c r="AH242" s="9">
        <v>3989.7000000000003</v>
      </c>
      <c r="AI242" s="9">
        <v>92.811243322133279</v>
      </c>
      <c r="AJ242" s="13">
        <f t="shared" si="50"/>
        <v>0.18567487253501433</v>
      </c>
      <c r="AK242" s="9">
        <f t="shared" si="53"/>
        <v>88.813067530294944</v>
      </c>
      <c r="AL242" s="9">
        <v>0</v>
      </c>
      <c r="AM242" s="17">
        <f t="shared" si="51"/>
        <v>0</v>
      </c>
    </row>
    <row r="243" spans="1:39" s="3" customFormat="1" ht="17.399999999999999" x14ac:dyDescent="0.3">
      <c r="A243" s="8" t="s">
        <v>259</v>
      </c>
      <c r="B243" s="8" t="s">
        <v>678</v>
      </c>
      <c r="C243" s="9">
        <v>5091</v>
      </c>
      <c r="D243" s="9">
        <v>4786</v>
      </c>
      <c r="E243" s="10">
        <f t="shared" si="52"/>
        <v>-305</v>
      </c>
      <c r="F243" s="9">
        <v>0</v>
      </c>
      <c r="G243" s="11">
        <v>1.9405656999641963</v>
      </c>
      <c r="H243" s="9">
        <f t="shared" si="47"/>
        <v>2623.4618081180811</v>
      </c>
      <c r="I243" s="9">
        <f t="shared" si="48"/>
        <v>2466.2911439114391</v>
      </c>
      <c r="J243" s="10">
        <f t="shared" si="63"/>
        <v>-157.17066420664196</v>
      </c>
      <c r="K243" s="12">
        <f t="shared" si="64"/>
        <v>-5.9909644470634413</v>
      </c>
      <c r="L243" s="9">
        <v>3197</v>
      </c>
      <c r="M243" s="9">
        <v>3199</v>
      </c>
      <c r="N243" s="10">
        <f t="shared" si="58"/>
        <v>2</v>
      </c>
      <c r="O243" s="12">
        <f t="shared" si="59"/>
        <v>7.623514829951665E-2</v>
      </c>
      <c r="P243" s="9">
        <v>0</v>
      </c>
      <c r="Q243" s="9">
        <v>346</v>
      </c>
      <c r="R243" s="13">
        <v>0.108125</v>
      </c>
      <c r="S243" s="14">
        <v>5420</v>
      </c>
      <c r="T243" s="9">
        <v>-326.70885608856088</v>
      </c>
      <c r="U243" s="9">
        <v>2</v>
      </c>
      <c r="V243" s="9">
        <v>0</v>
      </c>
      <c r="W243" s="9">
        <v>674.70885608856088</v>
      </c>
      <c r="X243" s="13">
        <v>0.21091242766131943</v>
      </c>
      <c r="Y243" s="9">
        <v>0</v>
      </c>
      <c r="Z243" s="15">
        <v>4.82</v>
      </c>
      <c r="AA243" s="15">
        <v>5.3</v>
      </c>
      <c r="AB243" s="9">
        <v>89.650533714682467</v>
      </c>
      <c r="AC243" s="9">
        <v>0</v>
      </c>
      <c r="AD243" s="16">
        <f t="shared" si="49"/>
        <v>9.9585062240663769E-2</v>
      </c>
      <c r="AE243" s="9">
        <f t="shared" si="57"/>
        <v>0</v>
      </c>
      <c r="AF243" s="9">
        <v>19545.462864325422</v>
      </c>
      <c r="AG243" s="9">
        <v>95.056665032240161</v>
      </c>
      <c r="AH243" s="9">
        <v>4261.2</v>
      </c>
      <c r="AI243" s="9">
        <v>99.127069715586217</v>
      </c>
      <c r="AJ243" s="13">
        <f t="shared" si="50"/>
        <v>0.21801479093020537</v>
      </c>
      <c r="AK243" s="9">
        <f t="shared" si="53"/>
        <v>104.28208235789199</v>
      </c>
      <c r="AL243" s="9">
        <f t="shared" ref="AL243:AL244" si="66">IF(AK243&gt;0.13,1,0)</f>
        <v>1</v>
      </c>
      <c r="AM243" s="17">
        <f t="shared" si="51"/>
        <v>1</v>
      </c>
    </row>
    <row r="244" spans="1:39" s="3" customFormat="1" ht="17.399999999999999" x14ac:dyDescent="0.3">
      <c r="A244" s="8" t="s">
        <v>260</v>
      </c>
      <c r="B244" s="8" t="s">
        <v>679</v>
      </c>
      <c r="C244" s="9">
        <v>5800</v>
      </c>
      <c r="D244" s="9">
        <v>5723</v>
      </c>
      <c r="E244" s="10">
        <f t="shared" si="52"/>
        <v>-77</v>
      </c>
      <c r="F244" s="9">
        <v>0</v>
      </c>
      <c r="G244" s="11">
        <v>2.5121742844938062</v>
      </c>
      <c r="H244" s="9">
        <f t="shared" si="47"/>
        <v>2308.757014113246</v>
      </c>
      <c r="I244" s="9">
        <f t="shared" si="48"/>
        <v>2278.1062744431219</v>
      </c>
      <c r="J244" s="10">
        <f t="shared" si="63"/>
        <v>-30.65073967012404</v>
      </c>
      <c r="K244" s="12">
        <f t="shared" si="64"/>
        <v>-1.3275862068965478</v>
      </c>
      <c r="L244" s="9">
        <v>2544</v>
      </c>
      <c r="M244" s="9">
        <v>2626</v>
      </c>
      <c r="N244" s="10">
        <f t="shared" si="58"/>
        <v>82</v>
      </c>
      <c r="O244" s="12">
        <f t="shared" si="59"/>
        <v>3.5516946780774501</v>
      </c>
      <c r="P244" s="9">
        <v>0</v>
      </c>
      <c r="Q244" s="9">
        <v>95</v>
      </c>
      <c r="R244" s="13">
        <v>3.7788385043754973E-2</v>
      </c>
      <c r="S244" s="14">
        <v>5881</v>
      </c>
      <c r="T244" s="9">
        <v>-62.893725556878081</v>
      </c>
      <c r="U244" s="9">
        <v>132</v>
      </c>
      <c r="V244" s="9">
        <v>5.333333333333333</v>
      </c>
      <c r="W244" s="9">
        <v>284.56039222354474</v>
      </c>
      <c r="X244" s="13">
        <v>0.10836267792214194</v>
      </c>
      <c r="Y244" s="9">
        <v>0</v>
      </c>
      <c r="Z244" s="15">
        <v>4.8</v>
      </c>
      <c r="AA244" s="15">
        <v>5.9649999999999999</v>
      </c>
      <c r="AB244" s="9">
        <v>100.89913841661904</v>
      </c>
      <c r="AC244" s="9">
        <v>1</v>
      </c>
      <c r="AD244" s="16">
        <f t="shared" si="49"/>
        <v>0.2427083333333333</v>
      </c>
      <c r="AE244" s="9">
        <f t="shared" si="57"/>
        <v>1</v>
      </c>
      <c r="AF244" s="9">
        <v>22380.296490832712</v>
      </c>
      <c r="AG244" s="9">
        <v>108.84348769934992</v>
      </c>
      <c r="AH244" s="9">
        <v>4910.387999999999</v>
      </c>
      <c r="AI244" s="9">
        <v>114.22894339777008</v>
      </c>
      <c r="AJ244" s="13">
        <f t="shared" si="50"/>
        <v>0.21940674476816532</v>
      </c>
      <c r="AK244" s="9">
        <f t="shared" si="53"/>
        <v>104.9478896829326</v>
      </c>
      <c r="AL244" s="9">
        <f t="shared" si="66"/>
        <v>1</v>
      </c>
      <c r="AM244" s="17">
        <f t="shared" si="51"/>
        <v>3</v>
      </c>
    </row>
    <row r="245" spans="1:39" s="3" customFormat="1" ht="17.399999999999999" x14ac:dyDescent="0.3">
      <c r="A245" s="8" t="s">
        <v>261</v>
      </c>
      <c r="B245" s="8" t="s">
        <v>680</v>
      </c>
      <c r="C245" s="9">
        <v>3646</v>
      </c>
      <c r="D245" s="9">
        <v>3681</v>
      </c>
      <c r="E245" s="10">
        <f t="shared" si="52"/>
        <v>35</v>
      </c>
      <c r="F245" s="9">
        <v>1</v>
      </c>
      <c r="G245" s="11">
        <v>2.0493691716950084</v>
      </c>
      <c r="H245" s="9">
        <f t="shared" si="47"/>
        <v>1779.0840471092076</v>
      </c>
      <c r="I245" s="9">
        <f t="shared" si="48"/>
        <v>1796.1624732334046</v>
      </c>
      <c r="J245" s="10">
        <f t="shared" si="63"/>
        <v>17.078426124196994</v>
      </c>
      <c r="K245" s="12">
        <f t="shared" si="64"/>
        <v>0.95995611629182631</v>
      </c>
      <c r="L245" s="9">
        <v>2084</v>
      </c>
      <c r="M245" s="9">
        <v>2112</v>
      </c>
      <c r="N245" s="10">
        <f t="shared" si="58"/>
        <v>28</v>
      </c>
      <c r="O245" s="12">
        <f t="shared" si="59"/>
        <v>1.5738435767268304</v>
      </c>
      <c r="P245" s="9">
        <v>0</v>
      </c>
      <c r="Q245" s="9">
        <v>170</v>
      </c>
      <c r="R245" s="13">
        <v>8.2165297245045912E-2</v>
      </c>
      <c r="S245" s="14">
        <v>3736</v>
      </c>
      <c r="T245" s="9">
        <v>-26.837526766595285</v>
      </c>
      <c r="U245" s="9">
        <v>55.666666666666664</v>
      </c>
      <c r="V245" s="9">
        <v>5.666666666666667</v>
      </c>
      <c r="W245" s="9">
        <v>246.83752676659529</v>
      </c>
      <c r="X245" s="13">
        <v>0.11687382896145611</v>
      </c>
      <c r="Y245" s="9">
        <v>0</v>
      </c>
      <c r="Z245" s="15">
        <v>4.8</v>
      </c>
      <c r="AA245" s="15">
        <v>5</v>
      </c>
      <c r="AB245" s="9">
        <v>84.575975202530628</v>
      </c>
      <c r="AC245" s="9">
        <v>0</v>
      </c>
      <c r="AD245" s="16">
        <f t="shared" si="49"/>
        <v>4.1666666666666741E-2</v>
      </c>
      <c r="AE245" s="9">
        <f t="shared" si="57"/>
        <v>0</v>
      </c>
      <c r="AF245" s="9">
        <v>20036.366273929769</v>
      </c>
      <c r="AG245" s="9">
        <v>97.444106112242196</v>
      </c>
      <c r="AH245" s="9">
        <v>3670.5</v>
      </c>
      <c r="AI245" s="9">
        <v>85.385785551267062</v>
      </c>
      <c r="AJ245" s="13">
        <f t="shared" si="50"/>
        <v>0.18319189965976293</v>
      </c>
      <c r="AK245" s="9">
        <f t="shared" si="53"/>
        <v>87.625397736128221</v>
      </c>
      <c r="AL245" s="9">
        <v>0</v>
      </c>
      <c r="AM245" s="17">
        <f t="shared" si="51"/>
        <v>0</v>
      </c>
    </row>
    <row r="246" spans="1:39" s="3" customFormat="1" ht="17.399999999999999" x14ac:dyDescent="0.3">
      <c r="A246" s="8" t="s">
        <v>262</v>
      </c>
      <c r="B246" s="8" t="s">
        <v>681</v>
      </c>
      <c r="C246" s="9">
        <v>1135</v>
      </c>
      <c r="D246" s="9">
        <v>1129</v>
      </c>
      <c r="E246" s="10">
        <f t="shared" si="52"/>
        <v>-6</v>
      </c>
      <c r="F246" s="9">
        <v>0</v>
      </c>
      <c r="G246" s="11">
        <v>2.3308128544423439</v>
      </c>
      <c r="H246" s="9">
        <f t="shared" si="47"/>
        <v>486.95458231954586</v>
      </c>
      <c r="I246" s="9">
        <f t="shared" si="48"/>
        <v>484.38037307380375</v>
      </c>
      <c r="J246" s="10">
        <f t="shared" si="63"/>
        <v>-2.5742092457421109</v>
      </c>
      <c r="K246" s="12">
        <f t="shared" si="64"/>
        <v>-0.52863436123348395</v>
      </c>
      <c r="L246" s="9">
        <v>579</v>
      </c>
      <c r="M246" s="9">
        <v>583</v>
      </c>
      <c r="N246" s="10">
        <f t="shared" si="58"/>
        <v>4</v>
      </c>
      <c r="O246" s="12">
        <f t="shared" si="59"/>
        <v>0.82143184297527538</v>
      </c>
      <c r="P246" s="9">
        <v>0</v>
      </c>
      <c r="Q246" s="9">
        <v>40</v>
      </c>
      <c r="R246" s="13">
        <v>6.9204152249134954E-2</v>
      </c>
      <c r="S246" s="14">
        <v>1233</v>
      </c>
      <c r="T246" s="9">
        <v>-44.619626926196275</v>
      </c>
      <c r="U246" s="9">
        <v>7</v>
      </c>
      <c r="V246" s="9">
        <v>1</v>
      </c>
      <c r="W246" s="9">
        <v>90.619626926196275</v>
      </c>
      <c r="X246" s="13">
        <v>0.15543675287512226</v>
      </c>
      <c r="Y246" s="9">
        <v>0</v>
      </c>
      <c r="Z246" s="15">
        <v>4.59</v>
      </c>
      <c r="AA246" s="15">
        <v>4.74</v>
      </c>
      <c r="AB246" s="9">
        <v>80.178024491999039</v>
      </c>
      <c r="AC246" s="9">
        <v>0</v>
      </c>
      <c r="AD246" s="16">
        <f t="shared" si="49"/>
        <v>3.2679738562091609E-2</v>
      </c>
      <c r="AE246" s="9">
        <f t="shared" si="57"/>
        <v>0</v>
      </c>
      <c r="AF246" s="9">
        <v>24451.615278446287</v>
      </c>
      <c r="AG246" s="9">
        <v>118.91706116936174</v>
      </c>
      <c r="AH246" s="9">
        <v>3423.6071999999995</v>
      </c>
      <c r="AI246" s="9">
        <v>79.642389372285464</v>
      </c>
      <c r="AJ246" s="13">
        <f t="shared" si="50"/>
        <v>0.14001558428812083</v>
      </c>
      <c r="AK246" s="9">
        <f t="shared" si="53"/>
        <v>66.973055496938954</v>
      </c>
      <c r="AL246" s="9">
        <v>0</v>
      </c>
      <c r="AM246" s="17">
        <f t="shared" si="51"/>
        <v>0</v>
      </c>
    </row>
    <row r="247" spans="1:39" s="3" customFormat="1" ht="17.399999999999999" x14ac:dyDescent="0.3">
      <c r="A247" s="8" t="s">
        <v>263</v>
      </c>
      <c r="B247" s="8" t="s">
        <v>682</v>
      </c>
      <c r="C247" s="9">
        <v>3425</v>
      </c>
      <c r="D247" s="9">
        <v>3298</v>
      </c>
      <c r="E247" s="10">
        <f t="shared" si="52"/>
        <v>-127</v>
      </c>
      <c r="F247" s="9">
        <v>0</v>
      </c>
      <c r="G247" s="11">
        <v>2.2150211992731679</v>
      </c>
      <c r="H247" s="9">
        <f t="shared" si="47"/>
        <v>1546.2605961170357</v>
      </c>
      <c r="I247" s="9">
        <f t="shared" si="48"/>
        <v>1488.9248017500684</v>
      </c>
      <c r="J247" s="10">
        <f t="shared" si="63"/>
        <v>-57.33579436696732</v>
      </c>
      <c r="K247" s="12">
        <f t="shared" si="64"/>
        <v>-3.7080291970802834</v>
      </c>
      <c r="L247" s="9">
        <v>1854</v>
      </c>
      <c r="M247" s="9">
        <v>1851</v>
      </c>
      <c r="N247" s="10">
        <f t="shared" si="58"/>
        <v>-3</v>
      </c>
      <c r="O247" s="12">
        <f t="shared" si="59"/>
        <v>-0.19401645541078844</v>
      </c>
      <c r="P247" s="9">
        <v>0</v>
      </c>
      <c r="Q247" s="9">
        <v>164</v>
      </c>
      <c r="R247" s="13">
        <v>8.8457389428263214E-2</v>
      </c>
      <c r="S247" s="14">
        <v>3657</v>
      </c>
      <c r="T247" s="9">
        <v>-162.07519824993162</v>
      </c>
      <c r="U247" s="9">
        <v>3</v>
      </c>
      <c r="V247" s="9">
        <v>9</v>
      </c>
      <c r="W247" s="9">
        <v>320.07519824993165</v>
      </c>
      <c r="X247" s="13">
        <v>0.17292015032411218</v>
      </c>
      <c r="Y247" s="9">
        <v>0</v>
      </c>
      <c r="Z247" s="15">
        <v>4.57</v>
      </c>
      <c r="AA247" s="15">
        <v>4.9000000000000004</v>
      </c>
      <c r="AB247" s="9">
        <v>82.884455698480025</v>
      </c>
      <c r="AC247" s="9">
        <v>0</v>
      </c>
      <c r="AD247" s="16">
        <f t="shared" si="49"/>
        <v>7.2210065645514243E-2</v>
      </c>
      <c r="AE247" s="9">
        <f t="shared" si="57"/>
        <v>0</v>
      </c>
      <c r="AF247" s="9">
        <v>19130.807519995327</v>
      </c>
      <c r="AG247" s="9">
        <v>93.040045909765652</v>
      </c>
      <c r="AH247" s="9">
        <v>3645.6000000000004</v>
      </c>
      <c r="AI247" s="9">
        <v>84.806544014629949</v>
      </c>
      <c r="AJ247" s="13">
        <f t="shared" si="50"/>
        <v>0.190561741640527</v>
      </c>
      <c r="AK247" s="9">
        <f t="shared" si="53"/>
        <v>91.150582725291315</v>
      </c>
      <c r="AL247" s="9">
        <v>0</v>
      </c>
      <c r="AM247" s="17">
        <f t="shared" si="51"/>
        <v>0</v>
      </c>
    </row>
    <row r="248" spans="1:39" s="3" customFormat="1" ht="17.399999999999999" x14ac:dyDescent="0.3">
      <c r="A248" s="8" t="s">
        <v>264</v>
      </c>
      <c r="B248" s="8" t="s">
        <v>683</v>
      </c>
      <c r="C248" s="9">
        <v>2145</v>
      </c>
      <c r="D248" s="9">
        <v>2046</v>
      </c>
      <c r="E248" s="10">
        <f t="shared" si="52"/>
        <v>-99</v>
      </c>
      <c r="F248" s="9">
        <v>0</v>
      </c>
      <c r="G248" s="11">
        <v>2.2169625246548326</v>
      </c>
      <c r="H248" s="9">
        <f t="shared" si="47"/>
        <v>967.54003558718853</v>
      </c>
      <c r="I248" s="9">
        <f t="shared" si="48"/>
        <v>922.88434163701061</v>
      </c>
      <c r="J248" s="10">
        <f t="shared" si="63"/>
        <v>-44.65569395017792</v>
      </c>
      <c r="K248" s="12">
        <f t="shared" si="64"/>
        <v>-4.6153846153846141</v>
      </c>
      <c r="L248" s="9">
        <v>1129</v>
      </c>
      <c r="M248" s="9">
        <v>1133</v>
      </c>
      <c r="N248" s="10">
        <f t="shared" si="58"/>
        <v>4</v>
      </c>
      <c r="O248" s="12">
        <f t="shared" si="59"/>
        <v>0.41341958501721821</v>
      </c>
      <c r="P248" s="9">
        <v>0</v>
      </c>
      <c r="Q248" s="9">
        <v>78</v>
      </c>
      <c r="R248" s="13">
        <v>6.9271758436944941E-2</v>
      </c>
      <c r="S248" s="14">
        <v>2248</v>
      </c>
      <c r="T248" s="9">
        <v>-91.115658362989308</v>
      </c>
      <c r="U248" s="9">
        <v>7.666666666666667</v>
      </c>
      <c r="V248" s="9">
        <v>0</v>
      </c>
      <c r="W248" s="9">
        <v>176.78232502965596</v>
      </c>
      <c r="X248" s="13">
        <v>0.15603029570137331</v>
      </c>
      <c r="Y248" s="9">
        <v>0</v>
      </c>
      <c r="Z248" s="15">
        <v>4.34</v>
      </c>
      <c r="AA248" s="15">
        <v>4.5999999999999996</v>
      </c>
      <c r="AB248" s="9">
        <v>77.809897186328172</v>
      </c>
      <c r="AC248" s="9">
        <v>0</v>
      </c>
      <c r="AD248" s="16">
        <f t="shared" si="49"/>
        <v>5.990783410138234E-2</v>
      </c>
      <c r="AE248" s="9">
        <f t="shared" si="57"/>
        <v>0</v>
      </c>
      <c r="AF248" s="9">
        <v>20992.726666478124</v>
      </c>
      <c r="AG248" s="9">
        <v>102.09523308301851</v>
      </c>
      <c r="AH248" s="9">
        <v>3428.7479999999991</v>
      </c>
      <c r="AI248" s="9">
        <v>79.761978323753098</v>
      </c>
      <c r="AJ248" s="13">
        <f t="shared" si="50"/>
        <v>0.16333028360127877</v>
      </c>
      <c r="AK248" s="9">
        <f t="shared" si="53"/>
        <v>78.12507588762233</v>
      </c>
      <c r="AL248" s="9">
        <v>0</v>
      </c>
      <c r="AM248" s="17">
        <f t="shared" si="51"/>
        <v>0</v>
      </c>
    </row>
    <row r="249" spans="1:39" s="3" customFormat="1" ht="17.399999999999999" x14ac:dyDescent="0.3">
      <c r="A249" s="8" t="s">
        <v>265</v>
      </c>
      <c r="B249" s="8" t="s">
        <v>684</v>
      </c>
      <c r="C249" s="9">
        <v>4752</v>
      </c>
      <c r="D249" s="9">
        <v>4337</v>
      </c>
      <c r="E249" s="10">
        <f t="shared" si="52"/>
        <v>-415</v>
      </c>
      <c r="F249" s="9">
        <v>0</v>
      </c>
      <c r="G249" s="11">
        <v>2.2234185733512786</v>
      </c>
      <c r="H249" s="9">
        <f t="shared" si="47"/>
        <v>2137.2493946731233</v>
      </c>
      <c r="I249" s="9">
        <f t="shared" si="48"/>
        <v>1950.5998789346247</v>
      </c>
      <c r="J249" s="10">
        <f t="shared" si="63"/>
        <v>-186.64951573849862</v>
      </c>
      <c r="K249" s="12">
        <f t="shared" si="64"/>
        <v>-8.7331649831649756</v>
      </c>
      <c r="L249" s="9">
        <v>2490</v>
      </c>
      <c r="M249" s="9">
        <v>2464</v>
      </c>
      <c r="N249" s="10">
        <f t="shared" si="58"/>
        <v>-26</v>
      </c>
      <c r="O249" s="12">
        <f t="shared" si="59"/>
        <v>-1.2165168961938815</v>
      </c>
      <c r="P249" s="9">
        <v>0</v>
      </c>
      <c r="Q249" s="9">
        <v>158</v>
      </c>
      <c r="R249" s="13">
        <v>6.4332247557003258E-2</v>
      </c>
      <c r="S249" s="14">
        <v>4956</v>
      </c>
      <c r="T249" s="9">
        <v>-278.40012106537529</v>
      </c>
      <c r="U249" s="9">
        <v>55.666666666666664</v>
      </c>
      <c r="V249" s="9">
        <v>61.666666666666671</v>
      </c>
      <c r="W249" s="9">
        <v>430.40012106537529</v>
      </c>
      <c r="X249" s="13">
        <v>0.17467537380899972</v>
      </c>
      <c r="Y249" s="9">
        <v>0</v>
      </c>
      <c r="Z249" s="15">
        <v>4.8</v>
      </c>
      <c r="AA249" s="15">
        <v>5.12</v>
      </c>
      <c r="AB249" s="9">
        <v>86.605798607391364</v>
      </c>
      <c r="AC249" s="9">
        <v>0</v>
      </c>
      <c r="AD249" s="16">
        <f t="shared" si="49"/>
        <v>6.6666666666666652E-2</v>
      </c>
      <c r="AE249" s="9">
        <f t="shared" si="57"/>
        <v>0</v>
      </c>
      <c r="AF249" s="9">
        <v>20703.111394794305</v>
      </c>
      <c r="AG249" s="9">
        <v>100.68672912177861</v>
      </c>
      <c r="AH249" s="9">
        <v>3671.04</v>
      </c>
      <c r="AI249" s="9">
        <v>85.398347415917016</v>
      </c>
      <c r="AJ249" s="13">
        <f t="shared" si="50"/>
        <v>0.17731827501653036</v>
      </c>
      <c r="AK249" s="9">
        <f t="shared" si="53"/>
        <v>84.815891985754575</v>
      </c>
      <c r="AL249" s="9">
        <v>0</v>
      </c>
      <c r="AM249" s="17">
        <f t="shared" si="51"/>
        <v>0</v>
      </c>
    </row>
    <row r="250" spans="1:39" s="3" customFormat="1" ht="17.399999999999999" x14ac:dyDescent="0.3">
      <c r="A250" s="8" t="s">
        <v>266</v>
      </c>
      <c r="B250" s="8" t="s">
        <v>685</v>
      </c>
      <c r="C250" s="9">
        <v>1006</v>
      </c>
      <c r="D250" s="9">
        <v>962</v>
      </c>
      <c r="E250" s="10">
        <f t="shared" si="52"/>
        <v>-44</v>
      </c>
      <c r="F250" s="9">
        <v>0</v>
      </c>
      <c r="G250" s="11">
        <v>2.143426294820717</v>
      </c>
      <c r="H250" s="9">
        <f t="shared" si="47"/>
        <v>469.34200743494426</v>
      </c>
      <c r="I250" s="9">
        <f t="shared" si="48"/>
        <v>448.8141263940521</v>
      </c>
      <c r="J250" s="10">
        <f t="shared" si="63"/>
        <v>-20.527881040892169</v>
      </c>
      <c r="K250" s="12">
        <f t="shared" si="64"/>
        <v>-4.3737574552683842</v>
      </c>
      <c r="L250" s="9">
        <v>568</v>
      </c>
      <c r="M250" s="9">
        <v>574</v>
      </c>
      <c r="N250" s="10">
        <f t="shared" si="58"/>
        <v>6</v>
      </c>
      <c r="O250" s="12">
        <f t="shared" si="59"/>
        <v>1.2783854641077834</v>
      </c>
      <c r="P250" s="9">
        <v>0</v>
      </c>
      <c r="Q250" s="9">
        <v>58</v>
      </c>
      <c r="R250" s="13">
        <v>0.10247349823321555</v>
      </c>
      <c r="S250" s="14">
        <v>1076</v>
      </c>
      <c r="T250" s="9">
        <v>-53.185873605947961</v>
      </c>
      <c r="U250" s="9">
        <v>7</v>
      </c>
      <c r="V250" s="9">
        <v>0</v>
      </c>
      <c r="W250" s="9">
        <v>118.18587360594796</v>
      </c>
      <c r="X250" s="13">
        <v>0.20589873450513582</v>
      </c>
      <c r="Y250" s="9">
        <v>0</v>
      </c>
      <c r="Z250" s="15">
        <v>4.59</v>
      </c>
      <c r="AA250" s="15">
        <v>4.74</v>
      </c>
      <c r="AB250" s="9">
        <v>80.178024491999039</v>
      </c>
      <c r="AC250" s="9">
        <v>0</v>
      </c>
      <c r="AD250" s="16">
        <f t="shared" si="49"/>
        <v>3.2679738562091609E-2</v>
      </c>
      <c r="AE250" s="9">
        <f t="shared" si="57"/>
        <v>0</v>
      </c>
      <c r="AF250" s="9">
        <v>21055.702872629467</v>
      </c>
      <c r="AG250" s="9">
        <v>102.40150918272938</v>
      </c>
      <c r="AH250" s="9">
        <v>3423.6071999999995</v>
      </c>
      <c r="AI250" s="9">
        <v>79.642389372285464</v>
      </c>
      <c r="AJ250" s="13">
        <f t="shared" si="50"/>
        <v>0.16259762121027949</v>
      </c>
      <c r="AK250" s="9">
        <f t="shared" si="53"/>
        <v>77.774624620198097</v>
      </c>
      <c r="AL250" s="9">
        <v>0</v>
      </c>
      <c r="AM250" s="17">
        <f t="shared" si="51"/>
        <v>0</v>
      </c>
    </row>
    <row r="251" spans="1:39" s="3" customFormat="1" ht="17.399999999999999" x14ac:dyDescent="0.3">
      <c r="A251" s="8" t="s">
        <v>267</v>
      </c>
      <c r="B251" s="8" t="s">
        <v>686</v>
      </c>
      <c r="C251" s="9">
        <v>12484</v>
      </c>
      <c r="D251" s="9">
        <v>11679</v>
      </c>
      <c r="E251" s="10">
        <f t="shared" si="52"/>
        <v>-805</v>
      </c>
      <c r="F251" s="9">
        <v>0</v>
      </c>
      <c r="G251" s="11">
        <v>1.9545323325635104</v>
      </c>
      <c r="H251" s="9">
        <f t="shared" si="47"/>
        <v>6387.2056716638353</v>
      </c>
      <c r="I251" s="9">
        <f t="shared" si="48"/>
        <v>5975.3424414740421</v>
      </c>
      <c r="J251" s="10">
        <f t="shared" si="63"/>
        <v>-411.86323018979328</v>
      </c>
      <c r="K251" s="12">
        <f t="shared" si="64"/>
        <v>-6.4482537648189577</v>
      </c>
      <c r="L251" s="9">
        <v>8193</v>
      </c>
      <c r="M251" s="9">
        <v>8213</v>
      </c>
      <c r="N251" s="10">
        <f t="shared" si="58"/>
        <v>20</v>
      </c>
      <c r="O251" s="12">
        <f t="shared" si="59"/>
        <v>0.31312597445746726</v>
      </c>
      <c r="P251" s="9">
        <v>0</v>
      </c>
      <c r="Q251" s="9">
        <v>1132</v>
      </c>
      <c r="R251" s="13">
        <v>0.13736197063463171</v>
      </c>
      <c r="S251" s="14">
        <v>13541</v>
      </c>
      <c r="T251" s="9">
        <v>-952.65755852595817</v>
      </c>
      <c r="U251" s="9">
        <v>59.666666666666664</v>
      </c>
      <c r="V251" s="9">
        <v>79.666666666666671</v>
      </c>
      <c r="W251" s="9">
        <v>2064.6575585259579</v>
      </c>
      <c r="X251" s="13">
        <v>0.2513889636583414</v>
      </c>
      <c r="Y251" s="9">
        <v>0</v>
      </c>
      <c r="Z251" s="15">
        <v>4.59</v>
      </c>
      <c r="AA251" s="15">
        <v>4.74</v>
      </c>
      <c r="AB251" s="9">
        <v>80.178024491999039</v>
      </c>
      <c r="AC251" s="9">
        <v>0</v>
      </c>
      <c r="AD251" s="16">
        <f t="shared" si="49"/>
        <v>3.2679738562091609E-2</v>
      </c>
      <c r="AE251" s="9">
        <f t="shared" si="57"/>
        <v>0</v>
      </c>
      <c r="AF251" s="9">
        <v>19553.950781244799</v>
      </c>
      <c r="AG251" s="9">
        <v>95.097944846436803</v>
      </c>
      <c r="AH251" s="9">
        <v>3316.1039999999998</v>
      </c>
      <c r="AI251" s="9">
        <v>77.141573357771122</v>
      </c>
      <c r="AJ251" s="13">
        <f t="shared" si="50"/>
        <v>0.1695874167373197</v>
      </c>
      <c r="AK251" s="9">
        <f t="shared" si="53"/>
        <v>81.118023614851566</v>
      </c>
      <c r="AL251" s="9">
        <v>0</v>
      </c>
      <c r="AM251" s="17">
        <f t="shared" si="51"/>
        <v>0</v>
      </c>
    </row>
    <row r="252" spans="1:39" s="3" customFormat="1" ht="17.399999999999999" x14ac:dyDescent="0.3">
      <c r="A252" s="8" t="s">
        <v>268</v>
      </c>
      <c r="B252" s="8" t="s">
        <v>687</v>
      </c>
      <c r="C252" s="9">
        <v>1619</v>
      </c>
      <c r="D252" s="9">
        <v>1607</v>
      </c>
      <c r="E252" s="10">
        <f t="shared" si="52"/>
        <v>-12</v>
      </c>
      <c r="F252" s="9">
        <v>0</v>
      </c>
      <c r="G252" s="11">
        <v>2.3025435073627847</v>
      </c>
      <c r="H252" s="9">
        <f t="shared" si="47"/>
        <v>703.13546511627897</v>
      </c>
      <c r="I252" s="9">
        <f t="shared" si="48"/>
        <v>697.92383720930229</v>
      </c>
      <c r="J252" s="10">
        <f t="shared" si="63"/>
        <v>-5.2116279069766733</v>
      </c>
      <c r="K252" s="12">
        <f t="shared" si="64"/>
        <v>-0.74119827053735876</v>
      </c>
      <c r="L252" s="9">
        <v>790</v>
      </c>
      <c r="M252" s="9">
        <v>811</v>
      </c>
      <c r="N252" s="10">
        <f t="shared" si="58"/>
        <v>21</v>
      </c>
      <c r="O252" s="12">
        <f t="shared" si="59"/>
        <v>2.9866222146151009</v>
      </c>
      <c r="P252" s="9">
        <v>0</v>
      </c>
      <c r="Q252" s="9">
        <v>40</v>
      </c>
      <c r="R252" s="13">
        <v>5.0441361916771753E-2</v>
      </c>
      <c r="S252" s="14">
        <v>1720</v>
      </c>
      <c r="T252" s="9">
        <v>-49.076162790697673</v>
      </c>
      <c r="U252" s="9">
        <v>31.333333333333332</v>
      </c>
      <c r="V252" s="9">
        <v>2</v>
      </c>
      <c r="W252" s="9">
        <v>118.40949612403101</v>
      </c>
      <c r="X252" s="13">
        <v>0.14600431088043281</v>
      </c>
      <c r="Y252" s="9">
        <v>0</v>
      </c>
      <c r="Z252" s="15">
        <v>4.8</v>
      </c>
      <c r="AA252" s="15">
        <v>5.12</v>
      </c>
      <c r="AB252" s="9">
        <v>86.605798607391364</v>
      </c>
      <c r="AC252" s="9">
        <v>0</v>
      </c>
      <c r="AD252" s="16">
        <f t="shared" si="49"/>
        <v>6.6666666666666652E-2</v>
      </c>
      <c r="AE252" s="9">
        <f t="shared" si="57"/>
        <v>0</v>
      </c>
      <c r="AF252" s="9">
        <v>25672.654646019557</v>
      </c>
      <c r="AG252" s="9">
        <v>124.85541785910988</v>
      </c>
      <c r="AH252" s="9">
        <v>3671.04</v>
      </c>
      <c r="AI252" s="9">
        <v>85.398347415917016</v>
      </c>
      <c r="AJ252" s="13">
        <f t="shared" si="50"/>
        <v>0.14299417222788763</v>
      </c>
      <c r="AK252" s="9">
        <f t="shared" si="53"/>
        <v>68.397790724854858</v>
      </c>
      <c r="AL252" s="9">
        <v>0</v>
      </c>
      <c r="AM252" s="17">
        <f t="shared" si="51"/>
        <v>0</v>
      </c>
    </row>
    <row r="253" spans="1:39" s="3" customFormat="1" ht="17.399999999999999" x14ac:dyDescent="0.3">
      <c r="A253" s="8" t="s">
        <v>269</v>
      </c>
      <c r="B253" s="8" t="s">
        <v>688</v>
      </c>
      <c r="C253" s="9">
        <v>55255</v>
      </c>
      <c r="D253" s="9">
        <v>55784</v>
      </c>
      <c r="E253" s="10">
        <f t="shared" si="52"/>
        <v>529</v>
      </c>
      <c r="F253" s="9">
        <v>1</v>
      </c>
      <c r="G253" s="11">
        <v>1.8571038717380182</v>
      </c>
      <c r="H253" s="9">
        <f t="shared" si="47"/>
        <v>29753.316893517753</v>
      </c>
      <c r="I253" s="9">
        <f t="shared" si="48"/>
        <v>30038.169027020074</v>
      </c>
      <c r="J253" s="10">
        <f t="shared" si="63"/>
        <v>284.85213350232152</v>
      </c>
      <c r="K253" s="12">
        <f t="shared" si="64"/>
        <v>0.95737942267667386</v>
      </c>
      <c r="L253" s="9">
        <v>35934</v>
      </c>
      <c r="M253" s="9">
        <v>35798</v>
      </c>
      <c r="N253" s="10">
        <f t="shared" si="58"/>
        <v>-136</v>
      </c>
      <c r="O253" s="12">
        <f t="shared" si="59"/>
        <v>-0.45709189495316344</v>
      </c>
      <c r="P253" s="9">
        <v>1</v>
      </c>
      <c r="Q253" s="9">
        <v>6966</v>
      </c>
      <c r="R253" s="13">
        <v>0.18837718705211065</v>
      </c>
      <c r="S253" s="14">
        <v>54441</v>
      </c>
      <c r="T253" s="9">
        <v>723.16902702007678</v>
      </c>
      <c r="U253" s="9">
        <v>-704.33333333333337</v>
      </c>
      <c r="V253" s="9">
        <v>750.66666666666663</v>
      </c>
      <c r="W253" s="9">
        <v>4787.830972979923</v>
      </c>
      <c r="X253" s="13">
        <v>0.13374576716520262</v>
      </c>
      <c r="Y253" s="9">
        <v>0</v>
      </c>
      <c r="Z253" s="15">
        <v>4.55</v>
      </c>
      <c r="AA253" s="15">
        <v>5</v>
      </c>
      <c r="AB253" s="9">
        <v>84.575975202530628</v>
      </c>
      <c r="AC253" s="9">
        <v>0</v>
      </c>
      <c r="AD253" s="16">
        <f t="shared" si="49"/>
        <v>9.8901098901098994E-2</v>
      </c>
      <c r="AE253" s="9">
        <f t="shared" si="57"/>
        <v>0</v>
      </c>
      <c r="AF253" s="9">
        <v>19481.829742759837</v>
      </c>
      <c r="AG253" s="9">
        <v>94.747194114943241</v>
      </c>
      <c r="AH253" s="9">
        <v>4020</v>
      </c>
      <c r="AI253" s="9">
        <v>93.51610350527001</v>
      </c>
      <c r="AJ253" s="13">
        <f t="shared" si="50"/>
        <v>0.20634612113341044</v>
      </c>
      <c r="AK253" s="9">
        <f t="shared" si="53"/>
        <v>98.700657448304256</v>
      </c>
      <c r="AL253" s="9">
        <v>0</v>
      </c>
      <c r="AM253" s="17">
        <f t="shared" si="51"/>
        <v>1</v>
      </c>
    </row>
    <row r="254" spans="1:39" s="3" customFormat="1" ht="17.399999999999999" x14ac:dyDescent="0.3">
      <c r="A254" s="8" t="s">
        <v>270</v>
      </c>
      <c r="B254" s="8" t="s">
        <v>689</v>
      </c>
      <c r="C254" s="9">
        <v>1088</v>
      </c>
      <c r="D254" s="9">
        <v>1070</v>
      </c>
      <c r="E254" s="10">
        <f t="shared" si="52"/>
        <v>-18</v>
      </c>
      <c r="F254" s="9">
        <v>0</v>
      </c>
      <c r="G254" s="11">
        <v>2.5950226244343892</v>
      </c>
      <c r="H254" s="9">
        <f t="shared" si="47"/>
        <v>419.26416739319961</v>
      </c>
      <c r="I254" s="9">
        <f t="shared" si="48"/>
        <v>412.32781168265035</v>
      </c>
      <c r="J254" s="10">
        <f t="shared" si="63"/>
        <v>-6.9363557105492646</v>
      </c>
      <c r="K254" s="12">
        <f t="shared" si="64"/>
        <v>-1.6544117647058838</v>
      </c>
      <c r="L254" s="9">
        <v>486</v>
      </c>
      <c r="M254" s="9">
        <v>496</v>
      </c>
      <c r="N254" s="10">
        <f t="shared" si="58"/>
        <v>10</v>
      </c>
      <c r="O254" s="12">
        <f t="shared" si="59"/>
        <v>2.3851310886345489</v>
      </c>
      <c r="P254" s="9">
        <v>0</v>
      </c>
      <c r="Q254" s="9">
        <v>22</v>
      </c>
      <c r="R254" s="13">
        <v>4.5929018789144051E-2</v>
      </c>
      <c r="S254" s="14">
        <v>1147</v>
      </c>
      <c r="T254" s="9">
        <v>-29.672188317349608</v>
      </c>
      <c r="U254" s="9">
        <v>20.666666666666668</v>
      </c>
      <c r="V254" s="9">
        <v>0</v>
      </c>
      <c r="W254" s="9">
        <v>72.33885498401628</v>
      </c>
      <c r="X254" s="13">
        <v>0.1458444656935812</v>
      </c>
      <c r="Y254" s="9">
        <v>0</v>
      </c>
      <c r="Z254" s="15">
        <v>4.8</v>
      </c>
      <c r="AA254" s="15">
        <v>5.12</v>
      </c>
      <c r="AB254" s="9">
        <v>86.605798607391364</v>
      </c>
      <c r="AC254" s="9">
        <v>0</v>
      </c>
      <c r="AD254" s="16">
        <f t="shared" si="49"/>
        <v>6.6666666666666652E-2</v>
      </c>
      <c r="AE254" s="9">
        <f t="shared" si="57"/>
        <v>0</v>
      </c>
      <c r="AF254" s="9">
        <v>24155.84794952493</v>
      </c>
      <c r="AG254" s="9">
        <v>117.47863752557721</v>
      </c>
      <c r="AH254" s="9">
        <v>3671.04</v>
      </c>
      <c r="AI254" s="9">
        <v>85.398347415917016</v>
      </c>
      <c r="AJ254" s="13">
        <f t="shared" si="50"/>
        <v>0.15197313742290705</v>
      </c>
      <c r="AK254" s="9">
        <f t="shared" si="53"/>
        <v>72.692660737850531</v>
      </c>
      <c r="AL254" s="9">
        <v>0</v>
      </c>
      <c r="AM254" s="17">
        <f t="shared" si="51"/>
        <v>0</v>
      </c>
    </row>
    <row r="255" spans="1:39" s="3" customFormat="1" ht="17.399999999999999" x14ac:dyDescent="0.3">
      <c r="A255" s="8" t="s">
        <v>271</v>
      </c>
      <c r="B255" s="8" t="s">
        <v>690</v>
      </c>
      <c r="C255" s="9">
        <v>5589</v>
      </c>
      <c r="D255" s="9">
        <v>5335</v>
      </c>
      <c r="E255" s="10">
        <f t="shared" si="52"/>
        <v>-254</v>
      </c>
      <c r="F255" s="9">
        <v>0</v>
      </c>
      <c r="G255" s="11">
        <v>2.0458937198067635</v>
      </c>
      <c r="H255" s="9">
        <f t="shared" si="47"/>
        <v>2731.8134592680044</v>
      </c>
      <c r="I255" s="9">
        <f t="shared" si="48"/>
        <v>2607.6623376623374</v>
      </c>
      <c r="J255" s="10">
        <f t="shared" si="63"/>
        <v>-124.15112160566696</v>
      </c>
      <c r="K255" s="12">
        <f t="shared" si="64"/>
        <v>-4.5446412596171015</v>
      </c>
      <c r="L255" s="9">
        <v>3381</v>
      </c>
      <c r="M255" s="9">
        <v>3408</v>
      </c>
      <c r="N255" s="10">
        <f t="shared" si="58"/>
        <v>27</v>
      </c>
      <c r="O255" s="12">
        <f t="shared" si="59"/>
        <v>0.98835445401292921</v>
      </c>
      <c r="P255" s="9">
        <v>0</v>
      </c>
      <c r="Q255" s="9">
        <v>368</v>
      </c>
      <c r="R255" s="13">
        <v>0.10884353741496598</v>
      </c>
      <c r="S255" s="14">
        <v>5929</v>
      </c>
      <c r="T255" s="9">
        <v>-290.33766233766232</v>
      </c>
      <c r="U255" s="9">
        <v>52.333333333333336</v>
      </c>
      <c r="V255" s="9">
        <v>19</v>
      </c>
      <c r="W255" s="9">
        <v>691.67099567099569</v>
      </c>
      <c r="X255" s="13">
        <v>0.20295510436355507</v>
      </c>
      <c r="Y255" s="9">
        <v>0</v>
      </c>
      <c r="Z255" s="15">
        <v>4.34</v>
      </c>
      <c r="AA255" s="15">
        <v>4.5600000000000005</v>
      </c>
      <c r="AB255" s="9">
        <v>77.133289384707936</v>
      </c>
      <c r="AC255" s="9">
        <v>0</v>
      </c>
      <c r="AD255" s="16">
        <f t="shared" si="49"/>
        <v>5.069124423963145E-2</v>
      </c>
      <c r="AE255" s="9">
        <f t="shared" si="57"/>
        <v>0</v>
      </c>
      <c r="AF255" s="9">
        <v>18563.590671686525</v>
      </c>
      <c r="AG255" s="9">
        <v>90.281464937567549</v>
      </c>
      <c r="AH255" s="9">
        <v>3378.9600000000005</v>
      </c>
      <c r="AI255" s="9">
        <v>78.603774403026677</v>
      </c>
      <c r="AJ255" s="13">
        <f t="shared" si="50"/>
        <v>0.1820208202044469</v>
      </c>
      <c r="AK255" s="9">
        <f t="shared" si="53"/>
        <v>87.065240309717666</v>
      </c>
      <c r="AL255" s="9">
        <v>0</v>
      </c>
      <c r="AM255" s="17">
        <f t="shared" si="51"/>
        <v>0</v>
      </c>
    </row>
    <row r="256" spans="1:39" s="3" customFormat="1" ht="17.399999999999999" x14ac:dyDescent="0.3">
      <c r="A256" s="8" t="s">
        <v>272</v>
      </c>
      <c r="B256" s="8" t="s">
        <v>691</v>
      </c>
      <c r="C256" s="9">
        <v>1345</v>
      </c>
      <c r="D256" s="9">
        <v>1263</v>
      </c>
      <c r="E256" s="10">
        <f t="shared" si="52"/>
        <v>-82</v>
      </c>
      <c r="F256" s="9">
        <v>0</v>
      </c>
      <c r="G256" s="11">
        <v>2.6324110671936758</v>
      </c>
      <c r="H256" s="9">
        <f t="shared" si="47"/>
        <v>510.93843843843848</v>
      </c>
      <c r="I256" s="9">
        <f t="shared" si="48"/>
        <v>479.7882882882883</v>
      </c>
      <c r="J256" s="10">
        <f t="shared" si="63"/>
        <v>-31.150150150150182</v>
      </c>
      <c r="K256" s="12">
        <f t="shared" si="64"/>
        <v>-6.0966542750929431</v>
      </c>
      <c r="L256" s="9">
        <v>579</v>
      </c>
      <c r="M256" s="9">
        <v>587</v>
      </c>
      <c r="N256" s="10">
        <f t="shared" si="58"/>
        <v>8</v>
      </c>
      <c r="O256" s="12">
        <f t="shared" si="59"/>
        <v>1.5657463596691008</v>
      </c>
      <c r="P256" s="9">
        <v>0</v>
      </c>
      <c r="Q256" s="9">
        <v>60</v>
      </c>
      <c r="R256" s="13">
        <v>0.10434782608695652</v>
      </c>
      <c r="S256" s="14">
        <v>1332</v>
      </c>
      <c r="T256" s="9">
        <v>-26.211711711711711</v>
      </c>
      <c r="U256" s="9">
        <v>12.333333333333334</v>
      </c>
      <c r="V256" s="9">
        <v>0</v>
      </c>
      <c r="W256" s="9">
        <v>98.545045045045043</v>
      </c>
      <c r="X256" s="13">
        <v>0.16787912273431865</v>
      </c>
      <c r="Y256" s="9">
        <v>0</v>
      </c>
      <c r="Z256" s="15">
        <v>4.57</v>
      </c>
      <c r="AA256" s="15">
        <v>4.9000000000000004</v>
      </c>
      <c r="AB256" s="9">
        <v>82.884455698480025</v>
      </c>
      <c r="AC256" s="9">
        <v>0</v>
      </c>
      <c r="AD256" s="16">
        <f t="shared" si="49"/>
        <v>7.2210065645514243E-2</v>
      </c>
      <c r="AE256" s="9">
        <f t="shared" si="57"/>
        <v>0</v>
      </c>
      <c r="AF256" s="9">
        <v>21661.072024100813</v>
      </c>
      <c r="AG256" s="9">
        <v>105.34563862349562</v>
      </c>
      <c r="AH256" s="9">
        <v>3645.6000000000004</v>
      </c>
      <c r="AI256" s="9">
        <v>84.806544014629949</v>
      </c>
      <c r="AJ256" s="13">
        <f t="shared" si="50"/>
        <v>0.16830191949612591</v>
      </c>
      <c r="AK256" s="9">
        <f t="shared" si="53"/>
        <v>80.50313721835964</v>
      </c>
      <c r="AL256" s="9">
        <v>0</v>
      </c>
      <c r="AM256" s="17">
        <f t="shared" si="51"/>
        <v>0</v>
      </c>
    </row>
    <row r="257" spans="1:39" s="3" customFormat="1" ht="17.399999999999999" x14ac:dyDescent="0.3">
      <c r="A257" s="8" t="s">
        <v>273</v>
      </c>
      <c r="B257" s="8" t="s">
        <v>692</v>
      </c>
      <c r="C257" s="9">
        <v>1276</v>
      </c>
      <c r="D257" s="9">
        <v>1232</v>
      </c>
      <c r="E257" s="10">
        <f t="shared" si="52"/>
        <v>-44</v>
      </c>
      <c r="F257" s="9">
        <v>0</v>
      </c>
      <c r="G257" s="11">
        <v>2.4081272084805652</v>
      </c>
      <c r="H257" s="9">
        <f t="shared" si="47"/>
        <v>529.872340425532</v>
      </c>
      <c r="I257" s="9">
        <f t="shared" si="48"/>
        <v>511.60088041085845</v>
      </c>
      <c r="J257" s="10">
        <f t="shared" si="63"/>
        <v>-18.271460014673551</v>
      </c>
      <c r="K257" s="12">
        <f t="shared" si="64"/>
        <v>-3.448275862068972</v>
      </c>
      <c r="L257" s="9">
        <v>642</v>
      </c>
      <c r="M257" s="9">
        <v>635</v>
      </c>
      <c r="N257" s="10">
        <f t="shared" si="58"/>
        <v>-7</v>
      </c>
      <c r="O257" s="12">
        <f t="shared" si="59"/>
        <v>-1.321072920012849</v>
      </c>
      <c r="P257" s="9">
        <v>0</v>
      </c>
      <c r="Q257" s="9">
        <v>53</v>
      </c>
      <c r="R257" s="13">
        <v>8.2683307332293288E-2</v>
      </c>
      <c r="S257" s="14">
        <v>1363</v>
      </c>
      <c r="T257" s="9">
        <v>-54.399119589141606</v>
      </c>
      <c r="U257" s="9">
        <v>6</v>
      </c>
      <c r="V257" s="9">
        <v>11</v>
      </c>
      <c r="W257" s="9">
        <v>102.39911958914161</v>
      </c>
      <c r="X257" s="13">
        <v>0.16125845604589228</v>
      </c>
      <c r="Y257" s="9">
        <v>0</v>
      </c>
      <c r="Z257" s="15">
        <v>4.8</v>
      </c>
      <c r="AA257" s="15">
        <v>5.12</v>
      </c>
      <c r="AB257" s="9">
        <v>86.605798607391364</v>
      </c>
      <c r="AC257" s="9">
        <v>0</v>
      </c>
      <c r="AD257" s="16">
        <f t="shared" si="49"/>
        <v>6.6666666666666652E-2</v>
      </c>
      <c r="AE257" s="9">
        <f t="shared" si="57"/>
        <v>0</v>
      </c>
      <c r="AF257" s="9">
        <v>19870.194439362574</v>
      </c>
      <c r="AG257" s="9">
        <v>96.635952295374707</v>
      </c>
      <c r="AH257" s="9">
        <v>3671.04</v>
      </c>
      <c r="AI257" s="9">
        <v>85.398347415917016</v>
      </c>
      <c r="AJ257" s="13">
        <f t="shared" si="50"/>
        <v>0.18475108591427378</v>
      </c>
      <c r="AK257" s="9">
        <f t="shared" si="53"/>
        <v>88.371196627618332</v>
      </c>
      <c r="AL257" s="9">
        <v>0</v>
      </c>
      <c r="AM257" s="17">
        <f t="shared" si="51"/>
        <v>0</v>
      </c>
    </row>
    <row r="258" spans="1:39" s="3" customFormat="1" ht="17.399999999999999" x14ac:dyDescent="0.3">
      <c r="A258" s="8" t="s">
        <v>274</v>
      </c>
      <c r="B258" s="8" t="s">
        <v>693</v>
      </c>
      <c r="C258" s="9">
        <v>1526</v>
      </c>
      <c r="D258" s="9">
        <v>1511</v>
      </c>
      <c r="E258" s="10">
        <f t="shared" si="52"/>
        <v>-15</v>
      </c>
      <c r="F258" s="9">
        <v>0</v>
      </c>
      <c r="G258" s="11">
        <v>2.2228335625859699</v>
      </c>
      <c r="H258" s="9">
        <f t="shared" si="47"/>
        <v>686.51113861386136</v>
      </c>
      <c r="I258" s="9">
        <f t="shared" si="48"/>
        <v>679.76299504950487</v>
      </c>
      <c r="J258" s="10">
        <f t="shared" si="63"/>
        <v>-6.7481435643564964</v>
      </c>
      <c r="K258" s="12">
        <f t="shared" si="64"/>
        <v>-0.98296199213631297</v>
      </c>
      <c r="L258" s="9">
        <v>829</v>
      </c>
      <c r="M258" s="9">
        <v>849</v>
      </c>
      <c r="N258" s="10">
        <f t="shared" si="58"/>
        <v>20</v>
      </c>
      <c r="O258" s="12">
        <f t="shared" si="59"/>
        <v>2.9132812091559237</v>
      </c>
      <c r="P258" s="9">
        <v>0</v>
      </c>
      <c r="Q258" s="9">
        <v>79</v>
      </c>
      <c r="R258" s="13">
        <v>9.5410628019323665E-2</v>
      </c>
      <c r="S258" s="14">
        <v>1616</v>
      </c>
      <c r="T258" s="9">
        <v>-47.237004950495049</v>
      </c>
      <c r="U258" s="9">
        <v>20.666666666666668</v>
      </c>
      <c r="V258" s="9">
        <v>1</v>
      </c>
      <c r="W258" s="9">
        <v>145.90367161716171</v>
      </c>
      <c r="X258" s="13">
        <v>0.17185355903081473</v>
      </c>
      <c r="Y258" s="9">
        <v>0</v>
      </c>
      <c r="Z258" s="15">
        <v>4.34</v>
      </c>
      <c r="AA258" s="15">
        <v>4.5999999999999996</v>
      </c>
      <c r="AB258" s="9">
        <v>77.809897186328172</v>
      </c>
      <c r="AC258" s="9">
        <v>0</v>
      </c>
      <c r="AD258" s="16">
        <f t="shared" si="49"/>
        <v>5.990783410138234E-2</v>
      </c>
      <c r="AE258" s="9">
        <f t="shared" si="57"/>
        <v>0</v>
      </c>
      <c r="AF258" s="9">
        <v>20137.419920273413</v>
      </c>
      <c r="AG258" s="9">
        <v>97.935566594782472</v>
      </c>
      <c r="AH258" s="9">
        <v>3428.7479999999991</v>
      </c>
      <c r="AI258" s="9">
        <v>79.761978323753098</v>
      </c>
      <c r="AJ258" s="13">
        <f t="shared" si="50"/>
        <v>0.17026749273615216</v>
      </c>
      <c r="AK258" s="9">
        <f t="shared" si="53"/>
        <v>81.443321458256037</v>
      </c>
      <c r="AL258" s="9">
        <v>0</v>
      </c>
      <c r="AM258" s="17">
        <f t="shared" si="51"/>
        <v>0</v>
      </c>
    </row>
    <row r="259" spans="1:39" s="3" customFormat="1" ht="17.399999999999999" x14ac:dyDescent="0.3">
      <c r="A259" s="8" t="s">
        <v>275</v>
      </c>
      <c r="B259" s="8" t="s">
        <v>694</v>
      </c>
      <c r="C259" s="9">
        <v>6097</v>
      </c>
      <c r="D259" s="9">
        <v>5787</v>
      </c>
      <c r="E259" s="10">
        <f t="shared" si="52"/>
        <v>-310</v>
      </c>
      <c r="F259" s="9">
        <v>0</v>
      </c>
      <c r="G259" s="11">
        <v>2.3530505952380953</v>
      </c>
      <c r="H259" s="9">
        <f t="shared" si="47"/>
        <v>2591.1045059288535</v>
      </c>
      <c r="I259" s="9">
        <f t="shared" si="48"/>
        <v>2459.3606324110669</v>
      </c>
      <c r="J259" s="10">
        <f t="shared" si="63"/>
        <v>-131.7438735177866</v>
      </c>
      <c r="K259" s="12">
        <f t="shared" si="64"/>
        <v>-5.0844677710349373</v>
      </c>
      <c r="L259" s="9">
        <v>3004</v>
      </c>
      <c r="M259" s="9">
        <v>3015</v>
      </c>
      <c r="N259" s="10">
        <f t="shared" si="58"/>
        <v>11</v>
      </c>
      <c r="O259" s="12">
        <f t="shared" si="59"/>
        <v>0.4245293840842882</v>
      </c>
      <c r="P259" s="9">
        <v>0</v>
      </c>
      <c r="Q259" s="9">
        <v>218</v>
      </c>
      <c r="R259" s="13">
        <v>7.2425249169435213E-2</v>
      </c>
      <c r="S259" s="14">
        <v>6325</v>
      </c>
      <c r="T259" s="9">
        <v>-228.6393675889328</v>
      </c>
      <c r="U259" s="9">
        <v>11.333333333333334</v>
      </c>
      <c r="V259" s="9">
        <v>27</v>
      </c>
      <c r="W259" s="9">
        <v>430.97270092226614</v>
      </c>
      <c r="X259" s="13">
        <v>0.14294285271053603</v>
      </c>
      <c r="Y259" s="9">
        <v>0</v>
      </c>
      <c r="Z259" s="15">
        <v>4.57</v>
      </c>
      <c r="AA259" s="15">
        <v>4.9000000000000004</v>
      </c>
      <c r="AB259" s="9">
        <v>82.884455698480025</v>
      </c>
      <c r="AC259" s="9">
        <v>0</v>
      </c>
      <c r="AD259" s="16">
        <f t="shared" si="49"/>
        <v>7.2210065645514243E-2</v>
      </c>
      <c r="AE259" s="9">
        <f t="shared" si="57"/>
        <v>0</v>
      </c>
      <c r="AF259" s="9">
        <v>18626.812915427054</v>
      </c>
      <c r="AG259" s="9">
        <v>90.588937607186395</v>
      </c>
      <c r="AH259" s="9">
        <v>3645.6000000000004</v>
      </c>
      <c r="AI259" s="9">
        <v>84.806544014629949</v>
      </c>
      <c r="AJ259" s="13">
        <f t="shared" si="50"/>
        <v>0.19571786201710603</v>
      </c>
      <c r="AK259" s="9">
        <f t="shared" si="53"/>
        <v>93.616887729018117</v>
      </c>
      <c r="AL259" s="9">
        <v>0</v>
      </c>
      <c r="AM259" s="17">
        <f t="shared" si="51"/>
        <v>0</v>
      </c>
    </row>
    <row r="260" spans="1:39" s="3" customFormat="1" ht="17.399999999999999" x14ac:dyDescent="0.3">
      <c r="A260" s="8" t="s">
        <v>276</v>
      </c>
      <c r="B260" s="8" t="s">
        <v>695</v>
      </c>
      <c r="C260" s="9">
        <v>1941</v>
      </c>
      <c r="D260" s="9">
        <v>1881</v>
      </c>
      <c r="E260" s="10">
        <f t="shared" si="52"/>
        <v>-60</v>
      </c>
      <c r="F260" s="9">
        <v>0</v>
      </c>
      <c r="G260" s="11">
        <v>2.3666274970622796</v>
      </c>
      <c r="H260" s="9">
        <f t="shared" si="47"/>
        <v>820.15441906653427</v>
      </c>
      <c r="I260" s="9">
        <f t="shared" si="48"/>
        <v>794.80188679245282</v>
      </c>
      <c r="J260" s="10">
        <f t="shared" si="63"/>
        <v>-25.352532274081454</v>
      </c>
      <c r="K260" s="12">
        <f t="shared" si="64"/>
        <v>-3.0911901081916566</v>
      </c>
      <c r="L260" s="9">
        <v>945</v>
      </c>
      <c r="M260" s="9">
        <v>956</v>
      </c>
      <c r="N260" s="10">
        <f t="shared" si="58"/>
        <v>11</v>
      </c>
      <c r="O260" s="12">
        <f t="shared" si="59"/>
        <v>1.3412108432604366</v>
      </c>
      <c r="P260" s="9">
        <v>0</v>
      </c>
      <c r="Q260" s="9">
        <v>55</v>
      </c>
      <c r="R260" s="13">
        <v>5.8886509635974305E-2</v>
      </c>
      <c r="S260" s="14">
        <v>2014</v>
      </c>
      <c r="T260" s="9">
        <v>-56.198113207547173</v>
      </c>
      <c r="U260" s="9">
        <v>28.333333333333332</v>
      </c>
      <c r="V260" s="9">
        <v>2</v>
      </c>
      <c r="W260" s="9">
        <v>137.53144654088052</v>
      </c>
      <c r="X260" s="13">
        <v>0.14386134575405912</v>
      </c>
      <c r="Y260" s="9">
        <v>0</v>
      </c>
      <c r="Z260" s="15">
        <v>4.8</v>
      </c>
      <c r="AA260" s="15">
        <v>5.12</v>
      </c>
      <c r="AB260" s="9">
        <v>86.605798607391364</v>
      </c>
      <c r="AC260" s="9">
        <v>0</v>
      </c>
      <c r="AD260" s="16">
        <f t="shared" si="49"/>
        <v>6.6666666666666652E-2</v>
      </c>
      <c r="AE260" s="9">
        <f t="shared" si="57"/>
        <v>0</v>
      </c>
      <c r="AF260" s="9">
        <v>21337.140081278907</v>
      </c>
      <c r="AG260" s="9">
        <v>103.77024026144063</v>
      </c>
      <c r="AH260" s="9">
        <v>3671.04</v>
      </c>
      <c r="AI260" s="9">
        <v>85.398347415917016</v>
      </c>
      <c r="AJ260" s="13">
        <f t="shared" si="50"/>
        <v>0.17204929929765755</v>
      </c>
      <c r="AK260" s="9">
        <f t="shared" si="53"/>
        <v>82.295605368902358</v>
      </c>
      <c r="AL260" s="9">
        <v>0</v>
      </c>
      <c r="AM260" s="17">
        <f t="shared" si="51"/>
        <v>0</v>
      </c>
    </row>
    <row r="261" spans="1:39" s="3" customFormat="1" ht="17.399999999999999" x14ac:dyDescent="0.3">
      <c r="A261" s="8" t="s">
        <v>277</v>
      </c>
      <c r="B261" s="8" t="s">
        <v>696</v>
      </c>
      <c r="C261" s="9">
        <v>1789</v>
      </c>
      <c r="D261" s="9">
        <v>1673</v>
      </c>
      <c r="E261" s="10">
        <f t="shared" si="52"/>
        <v>-116</v>
      </c>
      <c r="F261" s="9">
        <v>0</v>
      </c>
      <c r="G261" s="11">
        <v>2.3316770186335405</v>
      </c>
      <c r="H261" s="9">
        <f t="shared" ref="H261:H324" si="67">C261/G261</f>
        <v>767.25892381459778</v>
      </c>
      <c r="I261" s="9">
        <f t="shared" ref="I261:I324" si="68">D261/G261</f>
        <v>717.50932338838572</v>
      </c>
      <c r="J261" s="10">
        <f t="shared" si="63"/>
        <v>-49.749600426212055</v>
      </c>
      <c r="K261" s="12">
        <f t="shared" si="64"/>
        <v>-6.4840693124650661</v>
      </c>
      <c r="L261" s="9">
        <v>901</v>
      </c>
      <c r="M261" s="9">
        <v>913</v>
      </c>
      <c r="N261" s="10">
        <f t="shared" si="58"/>
        <v>12</v>
      </c>
      <c r="O261" s="12">
        <f t="shared" si="59"/>
        <v>1.5640091796312177</v>
      </c>
      <c r="P261" s="9">
        <v>0</v>
      </c>
      <c r="Q261" s="9">
        <v>75</v>
      </c>
      <c r="R261" s="13">
        <v>8.3705357142857137E-2</v>
      </c>
      <c r="S261" s="14">
        <v>1877</v>
      </c>
      <c r="T261" s="9">
        <v>-87.490676611614276</v>
      </c>
      <c r="U261" s="9">
        <v>19</v>
      </c>
      <c r="V261" s="9">
        <v>3</v>
      </c>
      <c r="W261" s="9">
        <v>178.49067661161428</v>
      </c>
      <c r="X261" s="13">
        <v>0.19549909815072758</v>
      </c>
      <c r="Y261" s="9">
        <v>0</v>
      </c>
      <c r="Z261" s="15">
        <v>4.8</v>
      </c>
      <c r="AA261" s="15">
        <v>5.12</v>
      </c>
      <c r="AB261" s="9">
        <v>86.605798607391364</v>
      </c>
      <c r="AC261" s="9">
        <v>0</v>
      </c>
      <c r="AD261" s="16">
        <f t="shared" ref="AD261:AD324" si="69">(AA261/Z261)-1</f>
        <v>6.6666666666666652E-2</v>
      </c>
      <c r="AE261" s="9">
        <f t="shared" si="57"/>
        <v>0</v>
      </c>
      <c r="AF261" s="9">
        <v>19965.632304891962</v>
      </c>
      <c r="AG261" s="9">
        <v>97.100101201849427</v>
      </c>
      <c r="AH261" s="9">
        <v>3671.04</v>
      </c>
      <c r="AI261" s="9">
        <v>85.398347415917016</v>
      </c>
      <c r="AJ261" s="13">
        <f t="shared" ref="AJ261:AJ324" si="70">AH261/AF261</f>
        <v>0.18386795589241242</v>
      </c>
      <c r="AK261" s="9">
        <f t="shared" si="53"/>
        <v>87.948772821969484</v>
      </c>
      <c r="AL261" s="9">
        <v>0</v>
      </c>
      <c r="AM261" s="17">
        <f t="shared" ref="AM261:AM324" si="71">P261+Y261+AC261+AE261+AL261</f>
        <v>0</v>
      </c>
    </row>
    <row r="262" spans="1:39" s="3" customFormat="1" ht="17.399999999999999" x14ac:dyDescent="0.3">
      <c r="A262" s="8" t="s">
        <v>278</v>
      </c>
      <c r="B262" s="8" t="s">
        <v>697</v>
      </c>
      <c r="C262" s="9">
        <v>1583</v>
      </c>
      <c r="D262" s="9">
        <v>1497</v>
      </c>
      <c r="E262" s="10">
        <f t="shared" ref="E262:E325" si="72">(C262-D262)*(-1)</f>
        <v>-86</v>
      </c>
      <c r="F262" s="9">
        <v>0</v>
      </c>
      <c r="G262" s="11">
        <v>2.2146529562982007</v>
      </c>
      <c r="H262" s="9">
        <f t="shared" si="67"/>
        <v>714.78467788740568</v>
      </c>
      <c r="I262" s="9">
        <f t="shared" si="68"/>
        <v>675.95240858966918</v>
      </c>
      <c r="J262" s="10">
        <f t="shared" si="63"/>
        <v>-38.832269297736502</v>
      </c>
      <c r="K262" s="12">
        <f t="shared" si="64"/>
        <v>-5.4327226784586227</v>
      </c>
      <c r="L262" s="9">
        <v>849</v>
      </c>
      <c r="M262" s="9">
        <v>852</v>
      </c>
      <c r="N262" s="10">
        <f t="shared" si="58"/>
        <v>3</v>
      </c>
      <c r="O262" s="12">
        <f t="shared" si="59"/>
        <v>0.41970681420686051</v>
      </c>
      <c r="P262" s="9">
        <v>0</v>
      </c>
      <c r="Q262" s="9">
        <v>41</v>
      </c>
      <c r="R262" s="13">
        <v>4.8122065727699531E-2</v>
      </c>
      <c r="S262" s="14">
        <v>1723</v>
      </c>
      <c r="T262" s="9">
        <v>-102.04759141033081</v>
      </c>
      <c r="U262" s="9">
        <v>5</v>
      </c>
      <c r="V262" s="9">
        <v>0</v>
      </c>
      <c r="W262" s="9">
        <v>148.04759141033082</v>
      </c>
      <c r="X262" s="13">
        <v>0.17376477865062304</v>
      </c>
      <c r="Y262" s="9">
        <v>0</v>
      </c>
      <c r="Z262" s="15">
        <v>4.34</v>
      </c>
      <c r="AA262" s="15">
        <v>4.5999999999999996</v>
      </c>
      <c r="AB262" s="9">
        <v>77.809897186328172</v>
      </c>
      <c r="AC262" s="9">
        <v>0</v>
      </c>
      <c r="AD262" s="16">
        <f t="shared" si="69"/>
        <v>5.990783410138234E-2</v>
      </c>
      <c r="AE262" s="9">
        <f t="shared" si="57"/>
        <v>0</v>
      </c>
      <c r="AF262" s="9">
        <v>25054.329957088623</v>
      </c>
      <c r="AG262" s="9">
        <v>121.8482809473435</v>
      </c>
      <c r="AH262" s="9">
        <v>3428.7479999999991</v>
      </c>
      <c r="AI262" s="9">
        <v>79.761978323753098</v>
      </c>
      <c r="AJ262" s="13">
        <f t="shared" si="70"/>
        <v>0.13685251235505116</v>
      </c>
      <c r="AK262" s="9">
        <f t="shared" ref="AK262:AK325" si="73">(100*AJ262)/$AJ$426</f>
        <v>65.460076829661716</v>
      </c>
      <c r="AL262" s="9">
        <v>0</v>
      </c>
      <c r="AM262" s="17">
        <f t="shared" si="71"/>
        <v>0</v>
      </c>
    </row>
    <row r="263" spans="1:39" s="3" customFormat="1" ht="17.399999999999999" x14ac:dyDescent="0.3">
      <c r="A263" s="8" t="s">
        <v>279</v>
      </c>
      <c r="B263" s="8" t="s">
        <v>698</v>
      </c>
      <c r="C263" s="9">
        <v>2535</v>
      </c>
      <c r="D263" s="9">
        <v>2387</v>
      </c>
      <c r="E263" s="10">
        <f t="shared" si="72"/>
        <v>-148</v>
      </c>
      <c r="F263" s="9">
        <v>0</v>
      </c>
      <c r="G263" s="11">
        <v>2.3372943327239488</v>
      </c>
      <c r="H263" s="9">
        <f t="shared" si="67"/>
        <v>1084.5874071177161</v>
      </c>
      <c r="I263" s="9">
        <f t="shared" si="68"/>
        <v>1021.266327727806</v>
      </c>
      <c r="J263" s="10">
        <f t="shared" si="63"/>
        <v>-63.321079389910096</v>
      </c>
      <c r="K263" s="12">
        <f t="shared" si="64"/>
        <v>-5.8382642998027654</v>
      </c>
      <c r="L263" s="9">
        <v>1222</v>
      </c>
      <c r="M263" s="9">
        <v>1215</v>
      </c>
      <c r="N263" s="10">
        <f t="shared" si="58"/>
        <v>-7</v>
      </c>
      <c r="O263" s="12">
        <f t="shared" si="59"/>
        <v>-0.64540671909537051</v>
      </c>
      <c r="P263" s="9">
        <v>0</v>
      </c>
      <c r="Q263" s="9">
        <v>79</v>
      </c>
      <c r="R263" s="13">
        <v>6.5560165975103737E-2</v>
      </c>
      <c r="S263" s="14">
        <v>2557</v>
      </c>
      <c r="T263" s="9">
        <v>-72.733672272193971</v>
      </c>
      <c r="U263" s="9">
        <v>35</v>
      </c>
      <c r="V263" s="9">
        <v>26</v>
      </c>
      <c r="W263" s="9">
        <v>160.73367227219399</v>
      </c>
      <c r="X263" s="13">
        <v>0.1322910882898716</v>
      </c>
      <c r="Y263" s="9">
        <v>0</v>
      </c>
      <c r="Z263" s="15">
        <v>4.57</v>
      </c>
      <c r="AA263" s="15">
        <v>4.9000000000000004</v>
      </c>
      <c r="AB263" s="9">
        <v>82.884455698480025</v>
      </c>
      <c r="AC263" s="9">
        <v>0</v>
      </c>
      <c r="AD263" s="16">
        <f t="shared" si="69"/>
        <v>7.2210065645514243E-2</v>
      </c>
      <c r="AE263" s="9">
        <f t="shared" si="57"/>
        <v>0</v>
      </c>
      <c r="AF263" s="9">
        <v>21879.611946088746</v>
      </c>
      <c r="AG263" s="9">
        <v>106.40847741655868</v>
      </c>
      <c r="AH263" s="9">
        <v>3645.6000000000004</v>
      </c>
      <c r="AI263" s="9">
        <v>84.806544014629949</v>
      </c>
      <c r="AJ263" s="13">
        <f t="shared" si="70"/>
        <v>0.16662087101831333</v>
      </c>
      <c r="AK263" s="9">
        <f t="shared" si="73"/>
        <v>79.699048490879761</v>
      </c>
      <c r="AL263" s="9">
        <v>0</v>
      </c>
      <c r="AM263" s="17">
        <f t="shared" si="71"/>
        <v>0</v>
      </c>
    </row>
    <row r="264" spans="1:39" s="3" customFormat="1" ht="17.399999999999999" x14ac:dyDescent="0.3">
      <c r="A264" s="8" t="s">
        <v>280</v>
      </c>
      <c r="B264" s="8" t="s">
        <v>699</v>
      </c>
      <c r="C264" s="9">
        <v>1177</v>
      </c>
      <c r="D264" s="9">
        <v>1165</v>
      </c>
      <c r="E264" s="10">
        <f t="shared" si="72"/>
        <v>-12</v>
      </c>
      <c r="F264" s="9">
        <v>0</v>
      </c>
      <c r="G264" s="11">
        <v>2.3629489603024574</v>
      </c>
      <c r="H264" s="9">
        <f t="shared" si="67"/>
        <v>498.10640000000001</v>
      </c>
      <c r="I264" s="9">
        <f t="shared" si="68"/>
        <v>493.02800000000002</v>
      </c>
      <c r="J264" s="10">
        <f t="shared" si="63"/>
        <v>-5.0783999999999878</v>
      </c>
      <c r="K264" s="12">
        <f t="shared" si="64"/>
        <v>-1.0195412064570919</v>
      </c>
      <c r="L264" s="9">
        <v>603</v>
      </c>
      <c r="M264" s="9">
        <v>615</v>
      </c>
      <c r="N264" s="10">
        <f t="shared" si="58"/>
        <v>12</v>
      </c>
      <c r="O264" s="12">
        <f t="shared" si="59"/>
        <v>2.4091238337833043</v>
      </c>
      <c r="P264" s="9">
        <v>0</v>
      </c>
      <c r="Q264" s="9">
        <v>47</v>
      </c>
      <c r="R264" s="13">
        <v>7.9258010118043842E-2</v>
      </c>
      <c r="S264" s="14">
        <v>1250</v>
      </c>
      <c r="T264" s="9">
        <v>-35.972000000000001</v>
      </c>
      <c r="U264" s="9">
        <v>26.666666666666668</v>
      </c>
      <c r="V264" s="9">
        <v>0</v>
      </c>
      <c r="W264" s="9">
        <v>109.63866666666668</v>
      </c>
      <c r="X264" s="13">
        <v>0.17827425474254743</v>
      </c>
      <c r="Y264" s="9">
        <v>0</v>
      </c>
      <c r="Z264" s="15">
        <v>4.57</v>
      </c>
      <c r="AA264" s="15">
        <v>4.9000000000000004</v>
      </c>
      <c r="AB264" s="9">
        <v>82.884455698480025</v>
      </c>
      <c r="AC264" s="9">
        <v>0</v>
      </c>
      <c r="AD264" s="16">
        <f t="shared" si="69"/>
        <v>7.2210065645514243E-2</v>
      </c>
      <c r="AE264" s="9">
        <f t="shared" si="57"/>
        <v>0</v>
      </c>
      <c r="AF264" s="9">
        <v>25499.962724043184</v>
      </c>
      <c r="AG264" s="9">
        <v>124.01555449567714</v>
      </c>
      <c r="AH264" s="9">
        <v>3645.6000000000004</v>
      </c>
      <c r="AI264" s="9">
        <v>84.806544014629949</v>
      </c>
      <c r="AJ264" s="13">
        <f t="shared" si="70"/>
        <v>0.14296491486878404</v>
      </c>
      <c r="AK264" s="9">
        <f t="shared" si="73"/>
        <v>68.383796177427143</v>
      </c>
      <c r="AL264" s="9">
        <v>0</v>
      </c>
      <c r="AM264" s="17">
        <f t="shared" si="71"/>
        <v>0</v>
      </c>
    </row>
    <row r="265" spans="1:39" s="3" customFormat="1" ht="17.399999999999999" x14ac:dyDescent="0.3">
      <c r="A265" s="8" t="s">
        <v>281</v>
      </c>
      <c r="B265" s="8" t="s">
        <v>700</v>
      </c>
      <c r="C265" s="9">
        <v>7515</v>
      </c>
      <c r="D265" s="9">
        <v>7206</v>
      </c>
      <c r="E265" s="10">
        <f t="shared" si="72"/>
        <v>-309</v>
      </c>
      <c r="F265" s="9">
        <v>0</v>
      </c>
      <c r="G265" s="11">
        <v>2.2063579062756919</v>
      </c>
      <c r="H265" s="9">
        <f t="shared" si="67"/>
        <v>3406.0657061234629</v>
      </c>
      <c r="I265" s="9">
        <f t="shared" si="68"/>
        <v>3266.0158986461311</v>
      </c>
      <c r="J265" s="10">
        <f t="shared" si="63"/>
        <v>-140.0498074773318</v>
      </c>
      <c r="K265" s="12">
        <f t="shared" si="64"/>
        <v>-4.1117764471057825</v>
      </c>
      <c r="L265" s="9">
        <v>4059</v>
      </c>
      <c r="M265" s="9">
        <v>4082</v>
      </c>
      <c r="N265" s="10">
        <f t="shared" si="58"/>
        <v>23</v>
      </c>
      <c r="O265" s="12">
        <f t="shared" si="59"/>
        <v>0.67526589280560101</v>
      </c>
      <c r="P265" s="9">
        <v>0</v>
      </c>
      <c r="Q265" s="9">
        <v>308</v>
      </c>
      <c r="R265" s="13">
        <v>7.61433868974042E-2</v>
      </c>
      <c r="S265" s="14">
        <v>8051</v>
      </c>
      <c r="T265" s="9">
        <v>-382.98410135386911</v>
      </c>
      <c r="U265" s="9">
        <v>40.666666666666664</v>
      </c>
      <c r="V265" s="9">
        <v>7</v>
      </c>
      <c r="W265" s="9">
        <v>724.65076802053579</v>
      </c>
      <c r="X265" s="13">
        <v>0.17752346105353645</v>
      </c>
      <c r="Y265" s="9">
        <v>0</v>
      </c>
      <c r="Z265" s="15">
        <v>4.59</v>
      </c>
      <c r="AA265" s="15">
        <v>4.67</v>
      </c>
      <c r="AB265" s="9">
        <v>78.993960839163606</v>
      </c>
      <c r="AC265" s="9">
        <v>0</v>
      </c>
      <c r="AD265" s="16">
        <f t="shared" si="69"/>
        <v>1.7429193899782147E-2</v>
      </c>
      <c r="AE265" s="9">
        <f t="shared" si="57"/>
        <v>0</v>
      </c>
      <c r="AF265" s="9">
        <v>20161.175162552379</v>
      </c>
      <c r="AG265" s="9">
        <v>98.051096941837741</v>
      </c>
      <c r="AH265" s="9">
        <v>3984.4439999999995</v>
      </c>
      <c r="AI265" s="9">
        <v>92.688974506206975</v>
      </c>
      <c r="AJ265" s="13">
        <f t="shared" si="70"/>
        <v>0.19762955124762549</v>
      </c>
      <c r="AK265" s="9">
        <f t="shared" si="73"/>
        <v>94.531297861143273</v>
      </c>
      <c r="AL265" s="9">
        <v>0</v>
      </c>
      <c r="AM265" s="17">
        <f t="shared" si="71"/>
        <v>0</v>
      </c>
    </row>
    <row r="266" spans="1:39" s="3" customFormat="1" ht="17.399999999999999" x14ac:dyDescent="0.3">
      <c r="A266" s="8" t="s">
        <v>282</v>
      </c>
      <c r="B266" s="8" t="s">
        <v>701</v>
      </c>
      <c r="C266" s="9">
        <v>3546</v>
      </c>
      <c r="D266" s="9">
        <v>3405</v>
      </c>
      <c r="E266" s="10">
        <f t="shared" si="72"/>
        <v>-141</v>
      </c>
      <c r="F266" s="9">
        <v>0</v>
      </c>
      <c r="G266" s="11">
        <v>2.2195718654434251</v>
      </c>
      <c r="H266" s="9">
        <f t="shared" si="67"/>
        <v>1597.6054009368972</v>
      </c>
      <c r="I266" s="9">
        <f t="shared" si="68"/>
        <v>1534.0796362634335</v>
      </c>
      <c r="J266" s="10">
        <f t="shared" si="63"/>
        <v>-63.525764673463755</v>
      </c>
      <c r="K266" s="12">
        <f t="shared" si="64"/>
        <v>-3.9763113367174276</v>
      </c>
      <c r="L266" s="9">
        <v>1800</v>
      </c>
      <c r="M266" s="9">
        <v>1811</v>
      </c>
      <c r="N266" s="10">
        <f t="shared" si="58"/>
        <v>11</v>
      </c>
      <c r="O266" s="12">
        <f t="shared" si="59"/>
        <v>0.6885304715137528</v>
      </c>
      <c r="P266" s="9">
        <v>0</v>
      </c>
      <c r="Q266" s="9">
        <v>106</v>
      </c>
      <c r="R266" s="13">
        <v>5.9217877094972067E-2</v>
      </c>
      <c r="S266" s="14">
        <v>3629</v>
      </c>
      <c r="T266" s="9">
        <v>-100.92036373656654</v>
      </c>
      <c r="U266" s="9">
        <v>42.333333333333329</v>
      </c>
      <c r="V266" s="9">
        <v>5</v>
      </c>
      <c r="W266" s="9">
        <v>244.25369706989989</v>
      </c>
      <c r="X266" s="13">
        <v>0.13487227889006068</v>
      </c>
      <c r="Y266" s="9">
        <v>0</v>
      </c>
      <c r="Z266" s="15">
        <v>4.8</v>
      </c>
      <c r="AA266" s="15">
        <v>5.12</v>
      </c>
      <c r="AB266" s="9">
        <v>86.605798607391364</v>
      </c>
      <c r="AC266" s="9">
        <v>0</v>
      </c>
      <c r="AD266" s="16">
        <f t="shared" si="69"/>
        <v>6.6666666666666652E-2</v>
      </c>
      <c r="AE266" s="9">
        <f t="shared" si="57"/>
        <v>0</v>
      </c>
      <c r="AF266" s="9">
        <v>21934.27350555126</v>
      </c>
      <c r="AG266" s="9">
        <v>106.67431637796041</v>
      </c>
      <c r="AH266" s="9">
        <v>3671.04</v>
      </c>
      <c r="AI266" s="9">
        <v>85.398347415917016</v>
      </c>
      <c r="AJ266" s="13">
        <f t="shared" si="70"/>
        <v>0.16736547025689777</v>
      </c>
      <c r="AK266" s="9">
        <f t="shared" si="73"/>
        <v>80.05520945954791</v>
      </c>
      <c r="AL266" s="9">
        <v>0</v>
      </c>
      <c r="AM266" s="17">
        <f t="shared" si="71"/>
        <v>0</v>
      </c>
    </row>
    <row r="267" spans="1:39" s="3" customFormat="1" ht="17.399999999999999" x14ac:dyDescent="0.3">
      <c r="A267" s="8" t="s">
        <v>283</v>
      </c>
      <c r="B267" s="8" t="s">
        <v>702</v>
      </c>
      <c r="C267" s="9">
        <v>884</v>
      </c>
      <c r="D267" s="9">
        <v>857</v>
      </c>
      <c r="E267" s="10">
        <f t="shared" si="72"/>
        <v>-27</v>
      </c>
      <c r="F267" s="9">
        <v>0</v>
      </c>
      <c r="G267" s="11">
        <v>2.2908653846153846</v>
      </c>
      <c r="H267" s="9">
        <f t="shared" si="67"/>
        <v>385.88037775445963</v>
      </c>
      <c r="I267" s="9">
        <f t="shared" si="68"/>
        <v>374.0944386149003</v>
      </c>
      <c r="J267" s="10">
        <f t="shared" si="63"/>
        <v>-11.785939139559332</v>
      </c>
      <c r="K267" s="12">
        <f t="shared" si="64"/>
        <v>-3.0542986425339484</v>
      </c>
      <c r="L267" s="9">
        <v>466</v>
      </c>
      <c r="M267" s="9">
        <v>468</v>
      </c>
      <c r="N267" s="10">
        <f t="shared" si="58"/>
        <v>2</v>
      </c>
      <c r="O267" s="12">
        <f t="shared" si="59"/>
        <v>0.51829533588583354</v>
      </c>
      <c r="P267" s="9">
        <v>0</v>
      </c>
      <c r="Q267" s="9">
        <v>33</v>
      </c>
      <c r="R267" s="13">
        <v>7.0663811563169171E-2</v>
      </c>
      <c r="S267" s="14">
        <v>953</v>
      </c>
      <c r="T267" s="9">
        <v>-41.905561385099688</v>
      </c>
      <c r="U267" s="9">
        <v>7.666666666666667</v>
      </c>
      <c r="V267" s="9">
        <v>2</v>
      </c>
      <c r="W267" s="9">
        <v>80.572228051766359</v>
      </c>
      <c r="X267" s="13">
        <v>0.17216288045249223</v>
      </c>
      <c r="Y267" s="9">
        <v>0</v>
      </c>
      <c r="Z267" s="15">
        <v>4.8</v>
      </c>
      <c r="AA267" s="15">
        <v>5.12</v>
      </c>
      <c r="AB267" s="9">
        <v>86.605798607391364</v>
      </c>
      <c r="AC267" s="9">
        <v>0</v>
      </c>
      <c r="AD267" s="16">
        <f t="shared" si="69"/>
        <v>6.6666666666666652E-2</v>
      </c>
      <c r="AE267" s="9">
        <f t="shared" si="57"/>
        <v>0</v>
      </c>
      <c r="AF267" s="9">
        <v>19560.598809256757</v>
      </c>
      <c r="AG267" s="9">
        <v>95.130276614491834</v>
      </c>
      <c r="AH267" s="9">
        <v>3671.04</v>
      </c>
      <c r="AI267" s="9">
        <v>85.398347415917016</v>
      </c>
      <c r="AJ267" s="13">
        <f t="shared" si="70"/>
        <v>0.18767523611100986</v>
      </c>
      <c r="AK267" s="9">
        <f t="shared" si="73"/>
        <v>89.769892882775167</v>
      </c>
      <c r="AL267" s="9">
        <v>0</v>
      </c>
      <c r="AM267" s="17">
        <f t="shared" si="71"/>
        <v>0</v>
      </c>
    </row>
    <row r="268" spans="1:39" s="3" customFormat="1" ht="17.399999999999999" x14ac:dyDescent="0.3">
      <c r="A268" s="8" t="s">
        <v>284</v>
      </c>
      <c r="B268" s="8" t="s">
        <v>703</v>
      </c>
      <c r="C268" s="9">
        <v>1916</v>
      </c>
      <c r="D268" s="9">
        <v>1808</v>
      </c>
      <c r="E268" s="10">
        <f t="shared" si="72"/>
        <v>-108</v>
      </c>
      <c r="F268" s="9">
        <v>0</v>
      </c>
      <c r="G268" s="11">
        <v>2.4350490196078431</v>
      </c>
      <c r="H268" s="9">
        <f t="shared" si="67"/>
        <v>786.84247609461499</v>
      </c>
      <c r="I268" s="9">
        <f t="shared" si="68"/>
        <v>742.49018621036737</v>
      </c>
      <c r="J268" s="10">
        <f t="shared" si="63"/>
        <v>-44.352289884247625</v>
      </c>
      <c r="K268" s="12">
        <f t="shared" si="64"/>
        <v>-5.6367432150313164</v>
      </c>
      <c r="L268" s="9">
        <v>884</v>
      </c>
      <c r="M268" s="9">
        <v>892</v>
      </c>
      <c r="N268" s="10">
        <f t="shared" si="58"/>
        <v>8</v>
      </c>
      <c r="O268" s="12">
        <f t="shared" si="59"/>
        <v>1.0167219288550493</v>
      </c>
      <c r="P268" s="9">
        <v>0</v>
      </c>
      <c r="Q268" s="9">
        <v>45</v>
      </c>
      <c r="R268" s="13">
        <v>5.0847457627118647E-2</v>
      </c>
      <c r="S268" s="14">
        <v>1987</v>
      </c>
      <c r="T268" s="9">
        <v>-73.509813789632616</v>
      </c>
      <c r="U268" s="9">
        <v>17</v>
      </c>
      <c r="V268" s="9">
        <v>0</v>
      </c>
      <c r="W268" s="9">
        <v>135.50981378963263</v>
      </c>
      <c r="X268" s="13">
        <v>0.15191683160272718</v>
      </c>
      <c r="Y268" s="9">
        <v>0</v>
      </c>
      <c r="Z268" s="15">
        <v>4.57</v>
      </c>
      <c r="AA268" s="15">
        <v>4.9000000000000004</v>
      </c>
      <c r="AB268" s="9">
        <v>82.884455698480025</v>
      </c>
      <c r="AC268" s="9">
        <v>0</v>
      </c>
      <c r="AD268" s="16">
        <f t="shared" si="69"/>
        <v>7.2210065645514243E-2</v>
      </c>
      <c r="AE268" s="9">
        <f t="shared" si="57"/>
        <v>0</v>
      </c>
      <c r="AF268" s="9">
        <v>23439.024585682004</v>
      </c>
      <c r="AG268" s="9">
        <v>113.99246588272152</v>
      </c>
      <c r="AH268" s="9">
        <v>3645.6000000000004</v>
      </c>
      <c r="AI268" s="9">
        <v>84.806544014629949</v>
      </c>
      <c r="AJ268" s="13">
        <f t="shared" si="70"/>
        <v>0.15553548257408958</v>
      </c>
      <c r="AK268" s="9">
        <f t="shared" si="73"/>
        <v>74.396622055602506</v>
      </c>
      <c r="AL268" s="9">
        <v>0</v>
      </c>
      <c r="AM268" s="17">
        <f t="shared" si="71"/>
        <v>0</v>
      </c>
    </row>
    <row r="269" spans="1:39" s="3" customFormat="1" ht="17.399999999999999" x14ac:dyDescent="0.3">
      <c r="A269" s="8" t="s">
        <v>285</v>
      </c>
      <c r="B269" s="8" t="s">
        <v>704</v>
      </c>
      <c r="C269" s="9">
        <v>3655</v>
      </c>
      <c r="D269" s="9">
        <v>3499</v>
      </c>
      <c r="E269" s="10">
        <f t="shared" si="72"/>
        <v>-156</v>
      </c>
      <c r="F269" s="9">
        <v>0</v>
      </c>
      <c r="G269" s="11">
        <v>2.1819737592698232</v>
      </c>
      <c r="H269" s="9">
        <f t="shared" si="67"/>
        <v>1675.088888888889</v>
      </c>
      <c r="I269" s="9">
        <f t="shared" si="68"/>
        <v>1603.5939869281046</v>
      </c>
      <c r="J269" s="10">
        <f t="shared" si="63"/>
        <v>-71.494901960784318</v>
      </c>
      <c r="K269" s="12">
        <f t="shared" si="64"/>
        <v>-4.2681258549931602</v>
      </c>
      <c r="L269" s="9">
        <v>1943</v>
      </c>
      <c r="M269" s="9">
        <v>1960</v>
      </c>
      <c r="N269" s="10">
        <f t="shared" si="58"/>
        <v>17</v>
      </c>
      <c r="O269" s="12">
        <f t="shared" si="59"/>
        <v>1.0148715159394526</v>
      </c>
      <c r="P269" s="9">
        <v>0</v>
      </c>
      <c r="Q269" s="9">
        <v>142</v>
      </c>
      <c r="R269" s="13">
        <v>7.3195876288659797E-2</v>
      </c>
      <c r="S269" s="14">
        <v>3825</v>
      </c>
      <c r="T269" s="9">
        <v>-149.40601307189542</v>
      </c>
      <c r="U269" s="9">
        <v>30.333333333333332</v>
      </c>
      <c r="V269" s="9">
        <v>0</v>
      </c>
      <c r="W269" s="9">
        <v>321.73934640522873</v>
      </c>
      <c r="X269" s="13">
        <v>0.16415272775776976</v>
      </c>
      <c r="Y269" s="9">
        <v>0</v>
      </c>
      <c r="Z269" s="15">
        <v>4.34</v>
      </c>
      <c r="AA269" s="15">
        <v>4.5999999999999996</v>
      </c>
      <c r="AB269" s="9">
        <v>77.809897186328172</v>
      </c>
      <c r="AC269" s="9">
        <v>0</v>
      </c>
      <c r="AD269" s="16">
        <f t="shared" si="69"/>
        <v>5.990783410138234E-2</v>
      </c>
      <c r="AE269" s="9">
        <f t="shared" si="57"/>
        <v>0</v>
      </c>
      <c r="AF269" s="9">
        <v>19965.331021609247</v>
      </c>
      <c r="AG269" s="9">
        <v>97.098635952124539</v>
      </c>
      <c r="AH269" s="9">
        <v>3428.7479999999991</v>
      </c>
      <c r="AI269" s="9">
        <v>79.761978323753098</v>
      </c>
      <c r="AJ269" s="13">
        <f t="shared" si="70"/>
        <v>0.17173509401316378</v>
      </c>
      <c r="AK269" s="9">
        <f t="shared" si="73"/>
        <v>82.145312899226056</v>
      </c>
      <c r="AL269" s="9">
        <v>0</v>
      </c>
      <c r="AM269" s="17">
        <f t="shared" si="71"/>
        <v>0</v>
      </c>
    </row>
    <row r="270" spans="1:39" s="3" customFormat="1" ht="17.399999999999999" x14ac:dyDescent="0.3">
      <c r="A270" s="8" t="s">
        <v>286</v>
      </c>
      <c r="B270" s="8" t="s">
        <v>705</v>
      </c>
      <c r="C270" s="9">
        <v>15353</v>
      </c>
      <c r="D270" s="9">
        <v>14347</v>
      </c>
      <c r="E270" s="10">
        <f t="shared" si="72"/>
        <v>-1006</v>
      </c>
      <c r="F270" s="9">
        <v>0</v>
      </c>
      <c r="G270" s="11">
        <v>1.9619105939987753</v>
      </c>
      <c r="H270" s="9">
        <f t="shared" si="67"/>
        <v>7825.5349896997313</v>
      </c>
      <c r="I270" s="9">
        <f t="shared" si="68"/>
        <v>7312.7695236906175</v>
      </c>
      <c r="J270" s="10">
        <f t="shared" si="63"/>
        <v>-512.76546600911388</v>
      </c>
      <c r="K270" s="12">
        <f t="shared" si="64"/>
        <v>-6.5524653162248381</v>
      </c>
      <c r="L270" s="9">
        <v>9744</v>
      </c>
      <c r="M270" s="9">
        <v>9778</v>
      </c>
      <c r="N270" s="10">
        <f t="shared" si="58"/>
        <v>34</v>
      </c>
      <c r="O270" s="12">
        <f t="shared" si="59"/>
        <v>0.43447508757870357</v>
      </c>
      <c r="P270" s="9">
        <v>0</v>
      </c>
      <c r="Q270" s="9">
        <v>1374</v>
      </c>
      <c r="R270" s="13">
        <v>0.140821973967408</v>
      </c>
      <c r="S270" s="14">
        <v>16019</v>
      </c>
      <c r="T270" s="9">
        <v>-852.23047630938254</v>
      </c>
      <c r="U270" s="9">
        <v>26.666666666666668</v>
      </c>
      <c r="V270" s="9">
        <v>3</v>
      </c>
      <c r="W270" s="9">
        <v>2249.8971429760491</v>
      </c>
      <c r="X270" s="13">
        <v>0.23009788739783688</v>
      </c>
      <c r="Y270" s="9">
        <v>0</v>
      </c>
      <c r="Z270" s="15">
        <v>4.5999999999999996</v>
      </c>
      <c r="AA270" s="15">
        <v>4.88</v>
      </c>
      <c r="AB270" s="9">
        <v>82.546151797669893</v>
      </c>
      <c r="AC270" s="9">
        <v>0</v>
      </c>
      <c r="AD270" s="16">
        <f t="shared" si="69"/>
        <v>6.0869565217391397E-2</v>
      </c>
      <c r="AE270" s="9">
        <f t="shared" si="57"/>
        <v>0</v>
      </c>
      <c r="AF270" s="9">
        <v>18352.215804441144</v>
      </c>
      <c r="AG270" s="9">
        <v>89.25347240081102</v>
      </c>
      <c r="AH270" s="9">
        <v>3788.8319999999999</v>
      </c>
      <c r="AI270" s="9">
        <v>88.138508824895325</v>
      </c>
      <c r="AJ270" s="13">
        <f t="shared" si="70"/>
        <v>0.20645092888909478</v>
      </c>
      <c r="AK270" s="9">
        <f t="shared" si="73"/>
        <v>98.750789693751386</v>
      </c>
      <c r="AL270" s="9">
        <v>0</v>
      </c>
      <c r="AM270" s="17">
        <f t="shared" si="71"/>
        <v>0</v>
      </c>
    </row>
    <row r="271" spans="1:39" s="3" customFormat="1" ht="17.399999999999999" x14ac:dyDescent="0.3">
      <c r="A271" s="8" t="s">
        <v>287</v>
      </c>
      <c r="B271" s="8" t="s">
        <v>706</v>
      </c>
      <c r="C271" s="9">
        <v>3986</v>
      </c>
      <c r="D271" s="9">
        <v>3891</v>
      </c>
      <c r="E271" s="10">
        <f t="shared" si="72"/>
        <v>-95</v>
      </c>
      <c r="F271" s="9">
        <v>0</v>
      </c>
      <c r="G271" s="11">
        <v>2.3392550143266475</v>
      </c>
      <c r="H271" s="9">
        <f t="shared" si="67"/>
        <v>1703.9612934835866</v>
      </c>
      <c r="I271" s="9">
        <f t="shared" si="68"/>
        <v>1663.3500734933857</v>
      </c>
      <c r="J271" s="10">
        <f t="shared" si="63"/>
        <v>-40.61121999020088</v>
      </c>
      <c r="K271" s="12">
        <f t="shared" si="64"/>
        <v>-2.3833416959357749</v>
      </c>
      <c r="L271" s="9">
        <v>1936</v>
      </c>
      <c r="M271" s="9">
        <v>1960</v>
      </c>
      <c r="N271" s="10">
        <f t="shared" si="58"/>
        <v>24</v>
      </c>
      <c r="O271" s="12">
        <f t="shared" si="59"/>
        <v>1.4084826980391254</v>
      </c>
      <c r="P271" s="9">
        <v>0</v>
      </c>
      <c r="Q271" s="9">
        <v>104</v>
      </c>
      <c r="R271" s="13">
        <v>5.4279749478079335E-2</v>
      </c>
      <c r="S271" s="14">
        <v>4082</v>
      </c>
      <c r="T271" s="9">
        <v>-81.649926506614406</v>
      </c>
      <c r="U271" s="9">
        <v>71.666666666666671</v>
      </c>
      <c r="V271" s="9">
        <v>7.666666666666667</v>
      </c>
      <c r="W271" s="9">
        <v>249.64992650661443</v>
      </c>
      <c r="X271" s="13">
        <v>0.12737241148296655</v>
      </c>
      <c r="Y271" s="9">
        <v>0</v>
      </c>
      <c r="Z271" s="15">
        <v>4.57</v>
      </c>
      <c r="AA271" s="15">
        <v>4.9000000000000004</v>
      </c>
      <c r="AB271" s="9">
        <v>82.884455698480025</v>
      </c>
      <c r="AC271" s="9">
        <v>0</v>
      </c>
      <c r="AD271" s="16">
        <f t="shared" si="69"/>
        <v>7.2210065645514243E-2</v>
      </c>
      <c r="AE271" s="9">
        <f t="shared" ref="AE271:AE334" si="74">IF(AD271&gt;0.13,1,0)</f>
        <v>0</v>
      </c>
      <c r="AF271" s="9">
        <v>24857.105051884093</v>
      </c>
      <c r="AG271" s="9">
        <v>120.88910480093151</v>
      </c>
      <c r="AH271" s="9">
        <v>3645.6000000000004</v>
      </c>
      <c r="AI271" s="9">
        <v>84.806544014629949</v>
      </c>
      <c r="AJ271" s="13">
        <f t="shared" si="70"/>
        <v>0.14666229202437533</v>
      </c>
      <c r="AK271" s="9">
        <f t="shared" si="73"/>
        <v>70.152346776230303</v>
      </c>
      <c r="AL271" s="9">
        <v>0</v>
      </c>
      <c r="AM271" s="17">
        <f t="shared" si="71"/>
        <v>0</v>
      </c>
    </row>
    <row r="272" spans="1:39" s="3" customFormat="1" ht="17.399999999999999" x14ac:dyDescent="0.3">
      <c r="A272" s="8" t="s">
        <v>288</v>
      </c>
      <c r="B272" s="8" t="s">
        <v>707</v>
      </c>
      <c r="C272" s="9">
        <v>3620</v>
      </c>
      <c r="D272" s="9">
        <v>3582</v>
      </c>
      <c r="E272" s="10">
        <f t="shared" si="72"/>
        <v>-38</v>
      </c>
      <c r="F272" s="9">
        <v>0</v>
      </c>
      <c r="G272" s="11">
        <v>2.2337662337662336</v>
      </c>
      <c r="H272" s="9">
        <f t="shared" si="67"/>
        <v>1620.5813953488373</v>
      </c>
      <c r="I272" s="9">
        <f t="shared" si="68"/>
        <v>1603.5697674418607</v>
      </c>
      <c r="J272" s="10">
        <f t="shared" si="63"/>
        <v>-17.011627906976628</v>
      </c>
      <c r="K272" s="12">
        <f t="shared" si="64"/>
        <v>-1.04972375690607</v>
      </c>
      <c r="L272" s="9">
        <v>1912</v>
      </c>
      <c r="M272" s="9">
        <v>1953</v>
      </c>
      <c r="N272" s="10">
        <f t="shared" si="58"/>
        <v>41</v>
      </c>
      <c r="O272" s="12">
        <f t="shared" si="59"/>
        <v>2.5299562316136899</v>
      </c>
      <c r="P272" s="9">
        <v>0</v>
      </c>
      <c r="Q272" s="9">
        <v>157</v>
      </c>
      <c r="R272" s="13">
        <v>8.2501313715186542E-2</v>
      </c>
      <c r="S272" s="14">
        <v>3784</v>
      </c>
      <c r="T272" s="9">
        <v>-90.430232558139537</v>
      </c>
      <c r="U272" s="9">
        <v>48.333333333333336</v>
      </c>
      <c r="V272" s="9">
        <v>1</v>
      </c>
      <c r="W272" s="9">
        <v>294.76356589147287</v>
      </c>
      <c r="X272" s="13">
        <v>0.1509286051671648</v>
      </c>
      <c r="Y272" s="9">
        <v>0</v>
      </c>
      <c r="Z272" s="15">
        <v>4.34</v>
      </c>
      <c r="AA272" s="15">
        <v>4.5999999999999996</v>
      </c>
      <c r="AB272" s="9">
        <v>77.809897186328172</v>
      </c>
      <c r="AC272" s="9">
        <v>0</v>
      </c>
      <c r="AD272" s="16">
        <f t="shared" si="69"/>
        <v>5.990783410138234E-2</v>
      </c>
      <c r="AE272" s="9">
        <f t="shared" si="74"/>
        <v>0</v>
      </c>
      <c r="AF272" s="9">
        <v>22375.035500473292</v>
      </c>
      <c r="AG272" s="9">
        <v>108.81790159776695</v>
      </c>
      <c r="AH272" s="9">
        <v>3428.7479999999991</v>
      </c>
      <c r="AI272" s="9">
        <v>79.761978323753098</v>
      </c>
      <c r="AJ272" s="13">
        <f t="shared" si="70"/>
        <v>0.15323989094575835</v>
      </c>
      <c r="AK272" s="9">
        <f t="shared" si="73"/>
        <v>73.298581531726484</v>
      </c>
      <c r="AL272" s="9">
        <v>0</v>
      </c>
      <c r="AM272" s="17">
        <f t="shared" si="71"/>
        <v>0</v>
      </c>
    </row>
    <row r="273" spans="1:39" s="3" customFormat="1" ht="17.399999999999999" x14ac:dyDescent="0.3">
      <c r="A273" s="8" t="s">
        <v>289</v>
      </c>
      <c r="B273" s="8" t="s">
        <v>708</v>
      </c>
      <c r="C273" s="9">
        <v>990</v>
      </c>
      <c r="D273" s="9">
        <v>966</v>
      </c>
      <c r="E273" s="10">
        <f t="shared" si="72"/>
        <v>-24</v>
      </c>
      <c r="F273" s="9">
        <v>0</v>
      </c>
      <c r="G273" s="11">
        <v>2.3038793103448274</v>
      </c>
      <c r="H273" s="9">
        <f t="shared" si="67"/>
        <v>429.71000935453696</v>
      </c>
      <c r="I273" s="9">
        <f t="shared" si="68"/>
        <v>419.2927970065482</v>
      </c>
      <c r="J273" s="10">
        <f t="shared" si="63"/>
        <v>-10.417212347988766</v>
      </c>
      <c r="K273" s="12">
        <f t="shared" si="64"/>
        <v>-2.4242424242424221</v>
      </c>
      <c r="L273" s="9">
        <v>518</v>
      </c>
      <c r="M273" s="9">
        <v>522</v>
      </c>
      <c r="N273" s="10">
        <f t="shared" ref="N273:N336" si="75">(L273-M273)*(-1)</f>
        <v>4</v>
      </c>
      <c r="O273" s="12">
        <f t="shared" ref="O273:O336" si="76">(100*N273)/H273</f>
        <v>0.93086032741205149</v>
      </c>
      <c r="P273" s="9">
        <v>0</v>
      </c>
      <c r="Q273" s="9">
        <v>20</v>
      </c>
      <c r="R273" s="13">
        <v>3.9603960396039604E-2</v>
      </c>
      <c r="S273" s="14">
        <v>1069</v>
      </c>
      <c r="T273" s="9">
        <v>-44.70720299345183</v>
      </c>
      <c r="U273" s="9">
        <v>8.6666666666666661</v>
      </c>
      <c r="V273" s="9">
        <v>0</v>
      </c>
      <c r="W273" s="9">
        <v>73.373869660118501</v>
      </c>
      <c r="X273" s="13">
        <v>0.14056296869754503</v>
      </c>
      <c r="Y273" s="9">
        <v>0</v>
      </c>
      <c r="Z273" s="15">
        <v>4.8</v>
      </c>
      <c r="AA273" s="15">
        <v>5.12</v>
      </c>
      <c r="AB273" s="9">
        <v>86.605798607391364</v>
      </c>
      <c r="AC273" s="9">
        <v>0</v>
      </c>
      <c r="AD273" s="16">
        <f t="shared" si="69"/>
        <v>6.6666666666666652E-2</v>
      </c>
      <c r="AE273" s="9">
        <f t="shared" si="74"/>
        <v>0</v>
      </c>
      <c r="AF273" s="9">
        <v>20155.287864029491</v>
      </c>
      <c r="AG273" s="9">
        <v>98.022464876814794</v>
      </c>
      <c r="AH273" s="9">
        <v>3671.04</v>
      </c>
      <c r="AI273" s="9">
        <v>85.398347415917016</v>
      </c>
      <c r="AJ273" s="13">
        <f t="shared" si="70"/>
        <v>0.18213781042302005</v>
      </c>
      <c r="AK273" s="9">
        <f t="shared" si="73"/>
        <v>87.121199740526279</v>
      </c>
      <c r="AL273" s="9">
        <v>0</v>
      </c>
      <c r="AM273" s="17">
        <f t="shared" si="71"/>
        <v>0</v>
      </c>
    </row>
    <row r="274" spans="1:39" s="3" customFormat="1" ht="17.399999999999999" x14ac:dyDescent="0.3">
      <c r="A274" s="8" t="s">
        <v>290</v>
      </c>
      <c r="B274" s="8" t="s">
        <v>709</v>
      </c>
      <c r="C274" s="9">
        <v>1726</v>
      </c>
      <c r="D274" s="9">
        <v>1719</v>
      </c>
      <c r="E274" s="10">
        <f t="shared" si="72"/>
        <v>-7</v>
      </c>
      <c r="F274" s="9">
        <v>0</v>
      </c>
      <c r="G274" s="11">
        <v>2.3402061855670104</v>
      </c>
      <c r="H274" s="9">
        <f t="shared" si="67"/>
        <v>737.54185022026422</v>
      </c>
      <c r="I274" s="9">
        <f t="shared" si="68"/>
        <v>734.55066079295148</v>
      </c>
      <c r="J274" s="10">
        <f t="shared" si="63"/>
        <v>-2.9911894273127473</v>
      </c>
      <c r="K274" s="12">
        <f t="shared" si="64"/>
        <v>-0.40556199304750495</v>
      </c>
      <c r="L274" s="9">
        <v>865</v>
      </c>
      <c r="M274" s="9">
        <v>873</v>
      </c>
      <c r="N274" s="10">
        <f t="shared" si="75"/>
        <v>8</v>
      </c>
      <c r="O274" s="12">
        <f t="shared" si="76"/>
        <v>1.0846842111550454</v>
      </c>
      <c r="P274" s="9">
        <v>0</v>
      </c>
      <c r="Q274" s="9">
        <v>56</v>
      </c>
      <c r="R274" s="13">
        <v>6.5192083818393476E-2</v>
      </c>
      <c r="S274" s="14">
        <v>1816</v>
      </c>
      <c r="T274" s="9">
        <v>-41.449339207048453</v>
      </c>
      <c r="U274" s="9">
        <v>15.333333333333334</v>
      </c>
      <c r="V274" s="9">
        <v>1</v>
      </c>
      <c r="W274" s="9">
        <v>111.78267254038178</v>
      </c>
      <c r="X274" s="13">
        <v>0.12804429844259083</v>
      </c>
      <c r="Y274" s="9">
        <v>0</v>
      </c>
      <c r="Z274" s="15">
        <v>4.57</v>
      </c>
      <c r="AA274" s="15">
        <v>4.9000000000000004</v>
      </c>
      <c r="AB274" s="9">
        <v>82.884455698480025</v>
      </c>
      <c r="AC274" s="9">
        <v>0</v>
      </c>
      <c r="AD274" s="16">
        <f t="shared" si="69"/>
        <v>7.2210065645514243E-2</v>
      </c>
      <c r="AE274" s="9">
        <f t="shared" si="74"/>
        <v>0</v>
      </c>
      <c r="AF274" s="9">
        <v>19711.417219111445</v>
      </c>
      <c r="AG274" s="9">
        <v>95.863761166163357</v>
      </c>
      <c r="AH274" s="9">
        <v>3645.6000000000004</v>
      </c>
      <c r="AI274" s="9">
        <v>84.806544014629949</v>
      </c>
      <c r="AJ274" s="13">
        <f t="shared" si="70"/>
        <v>0.18494864978380979</v>
      </c>
      <c r="AK274" s="9">
        <f t="shared" si="73"/>
        <v>88.46569650822731</v>
      </c>
      <c r="AL274" s="9">
        <v>0</v>
      </c>
      <c r="AM274" s="17">
        <f t="shared" si="71"/>
        <v>0</v>
      </c>
    </row>
    <row r="275" spans="1:39" s="3" customFormat="1" ht="17.399999999999999" x14ac:dyDescent="0.3">
      <c r="A275" s="8" t="s">
        <v>291</v>
      </c>
      <c r="B275" s="8" t="s">
        <v>710</v>
      </c>
      <c r="C275" s="9">
        <v>3356</v>
      </c>
      <c r="D275" s="9">
        <v>3264</v>
      </c>
      <c r="E275" s="10">
        <f t="shared" si="72"/>
        <v>-92</v>
      </c>
      <c r="F275" s="9">
        <v>0</v>
      </c>
      <c r="G275" s="11">
        <v>2.2038413878562579</v>
      </c>
      <c r="H275" s="9">
        <f t="shared" si="67"/>
        <v>1522.7956142816979</v>
      </c>
      <c r="I275" s="9">
        <f t="shared" si="68"/>
        <v>1481.0503233061568</v>
      </c>
      <c r="J275" s="10">
        <f t="shared" si="63"/>
        <v>-41.745290975541138</v>
      </c>
      <c r="K275" s="12">
        <f t="shared" si="64"/>
        <v>-2.7413587604290792</v>
      </c>
      <c r="L275" s="9">
        <v>1839</v>
      </c>
      <c r="M275" s="9">
        <v>1844</v>
      </c>
      <c r="N275" s="10">
        <f t="shared" si="75"/>
        <v>5</v>
      </c>
      <c r="O275" s="12">
        <f t="shared" si="76"/>
        <v>0.32834347256499674</v>
      </c>
      <c r="P275" s="9">
        <v>0</v>
      </c>
      <c r="Q275" s="9">
        <v>165</v>
      </c>
      <c r="R275" s="13">
        <v>8.9967284623773167E-2</v>
      </c>
      <c r="S275" s="14">
        <v>3557</v>
      </c>
      <c r="T275" s="9">
        <v>-132.94967669384312</v>
      </c>
      <c r="U275" s="9">
        <v>11.333333333333334</v>
      </c>
      <c r="V275" s="9">
        <v>0</v>
      </c>
      <c r="W275" s="9">
        <v>309.28301002717643</v>
      </c>
      <c r="X275" s="13">
        <v>0.16772397506896769</v>
      </c>
      <c r="Y275" s="9">
        <v>0</v>
      </c>
      <c r="Z275" s="15">
        <v>4.59</v>
      </c>
      <c r="AA275" s="15">
        <v>4.9000000000000004</v>
      </c>
      <c r="AB275" s="9">
        <v>82.884455698480025</v>
      </c>
      <c r="AC275" s="9">
        <v>0</v>
      </c>
      <c r="AD275" s="16">
        <f t="shared" si="69"/>
        <v>6.7538126361655904E-2</v>
      </c>
      <c r="AE275" s="9">
        <f t="shared" si="74"/>
        <v>0</v>
      </c>
      <c r="AF275" s="9">
        <v>20261.593789401923</v>
      </c>
      <c r="AG275" s="9">
        <v>98.53946909458206</v>
      </c>
      <c r="AH275" s="9">
        <v>3539.1719999999996</v>
      </c>
      <c r="AI275" s="9">
        <v>82.330740068396381</v>
      </c>
      <c r="AJ275" s="13">
        <f t="shared" si="70"/>
        <v>0.17467391937603682</v>
      </c>
      <c r="AK275" s="9">
        <f t="shared" si="73"/>
        <v>83.551028663826173</v>
      </c>
      <c r="AL275" s="9">
        <v>0</v>
      </c>
      <c r="AM275" s="17">
        <f t="shared" si="71"/>
        <v>0</v>
      </c>
    </row>
    <row r="276" spans="1:39" s="3" customFormat="1" ht="17.399999999999999" x14ac:dyDescent="0.3">
      <c r="A276" s="8" t="s">
        <v>292</v>
      </c>
      <c r="B276" s="8" t="s">
        <v>711</v>
      </c>
      <c r="C276" s="9">
        <v>9607</v>
      </c>
      <c r="D276" s="9">
        <v>9198</v>
      </c>
      <c r="E276" s="10">
        <f t="shared" si="72"/>
        <v>-409</v>
      </c>
      <c r="F276" s="9">
        <v>0</v>
      </c>
      <c r="G276" s="11">
        <v>2.0528925619834713</v>
      </c>
      <c r="H276" s="9">
        <f t="shared" si="67"/>
        <v>4679.7383252818036</v>
      </c>
      <c r="I276" s="9">
        <f t="shared" si="68"/>
        <v>4480.5072463768111</v>
      </c>
      <c r="J276" s="10">
        <f t="shared" si="63"/>
        <v>-199.2310789049925</v>
      </c>
      <c r="K276" s="12">
        <f t="shared" si="64"/>
        <v>-4.2573123763922256</v>
      </c>
      <c r="L276" s="9">
        <v>5349</v>
      </c>
      <c r="M276" s="9">
        <v>5445</v>
      </c>
      <c r="N276" s="10">
        <f t="shared" si="75"/>
        <v>96</v>
      </c>
      <c r="O276" s="12">
        <f t="shared" si="76"/>
        <v>2.0513967518519123</v>
      </c>
      <c r="P276" s="9">
        <v>0</v>
      </c>
      <c r="Q276" s="9">
        <v>378</v>
      </c>
      <c r="R276" s="13">
        <v>7.1442071442071445E-2</v>
      </c>
      <c r="S276" s="14">
        <v>9936</v>
      </c>
      <c r="T276" s="9">
        <v>-359.49275362318838</v>
      </c>
      <c r="U276" s="9">
        <v>147.33333333333334</v>
      </c>
      <c r="V276" s="9">
        <v>10.333333333333334</v>
      </c>
      <c r="W276" s="9">
        <v>874.49275362318838</v>
      </c>
      <c r="X276" s="13">
        <v>0.16060472977469023</v>
      </c>
      <c r="Y276" s="9">
        <v>0</v>
      </c>
      <c r="Z276" s="15">
        <v>5.13</v>
      </c>
      <c r="AA276" s="15">
        <v>5.62</v>
      </c>
      <c r="AB276" s="9">
        <v>95.063396127644424</v>
      </c>
      <c r="AC276" s="9">
        <v>0</v>
      </c>
      <c r="AD276" s="16">
        <f t="shared" si="69"/>
        <v>9.5516569200779777E-2</v>
      </c>
      <c r="AE276" s="9">
        <f t="shared" si="74"/>
        <v>0</v>
      </c>
      <c r="AF276" s="9">
        <v>20049.812252109365</v>
      </c>
      <c r="AG276" s="9">
        <v>97.509498774095277</v>
      </c>
      <c r="AH276" s="9">
        <v>4788.24</v>
      </c>
      <c r="AI276" s="9">
        <v>111.38744961394877</v>
      </c>
      <c r="AJ276" s="13">
        <f t="shared" si="70"/>
        <v>0.23881719887408159</v>
      </c>
      <c r="AK276" s="9">
        <f t="shared" si="73"/>
        <v>114.23240916457297</v>
      </c>
      <c r="AL276" s="9">
        <f t="shared" ref="AL276" si="77">IF(AK276&gt;0.13,1,0)</f>
        <v>1</v>
      </c>
      <c r="AM276" s="17">
        <f t="shared" si="71"/>
        <v>1</v>
      </c>
    </row>
    <row r="277" spans="1:39" s="3" customFormat="1" ht="17.399999999999999" x14ac:dyDescent="0.3">
      <c r="A277" s="8" t="s">
        <v>293</v>
      </c>
      <c r="B277" s="8" t="s">
        <v>712</v>
      </c>
      <c r="C277" s="9">
        <v>5203</v>
      </c>
      <c r="D277" s="9">
        <v>4954</v>
      </c>
      <c r="E277" s="10">
        <f t="shared" si="72"/>
        <v>-249</v>
      </c>
      <c r="F277" s="9">
        <v>0</v>
      </c>
      <c r="G277" s="11">
        <v>2.2139967637540452</v>
      </c>
      <c r="H277" s="9">
        <f t="shared" si="67"/>
        <v>2350.0486022291248</v>
      </c>
      <c r="I277" s="9">
        <f t="shared" si="68"/>
        <v>2237.582313173762</v>
      </c>
      <c r="J277" s="10">
        <f t="shared" si="63"/>
        <v>-112.46628905536272</v>
      </c>
      <c r="K277" s="12">
        <f t="shared" si="64"/>
        <v>-4.785700557370749</v>
      </c>
      <c r="L277" s="9">
        <v>2712</v>
      </c>
      <c r="M277" s="9">
        <v>2719</v>
      </c>
      <c r="N277" s="10">
        <f t="shared" si="75"/>
        <v>7</v>
      </c>
      <c r="O277" s="12">
        <f t="shared" si="76"/>
        <v>0.29786618001688098</v>
      </c>
      <c r="P277" s="9">
        <v>0</v>
      </c>
      <c r="Q277" s="9">
        <v>181</v>
      </c>
      <c r="R277" s="13">
        <v>6.6913123844731984E-2</v>
      </c>
      <c r="S277" s="14">
        <v>5473</v>
      </c>
      <c r="T277" s="9">
        <v>-234.41768682623791</v>
      </c>
      <c r="U277" s="9">
        <v>29</v>
      </c>
      <c r="V277" s="9">
        <v>7</v>
      </c>
      <c r="W277" s="9">
        <v>437.41768682623791</v>
      </c>
      <c r="X277" s="13">
        <v>0.16087447106518496</v>
      </c>
      <c r="Y277" s="9">
        <v>0</v>
      </c>
      <c r="Z277" s="15">
        <v>4.34</v>
      </c>
      <c r="AA277" s="15">
        <v>4.5999999999999996</v>
      </c>
      <c r="AB277" s="9">
        <v>77.809897186328172</v>
      </c>
      <c r="AC277" s="9">
        <v>0</v>
      </c>
      <c r="AD277" s="16">
        <f t="shared" si="69"/>
        <v>5.990783410138234E-2</v>
      </c>
      <c r="AE277" s="9">
        <f t="shared" si="74"/>
        <v>0</v>
      </c>
      <c r="AF277" s="9">
        <v>19024.98015989719</v>
      </c>
      <c r="AG277" s="9">
        <v>92.525369128257665</v>
      </c>
      <c r="AH277" s="9">
        <v>3428.7479999999991</v>
      </c>
      <c r="AI277" s="9">
        <v>79.761978323753098</v>
      </c>
      <c r="AJ277" s="13">
        <f t="shared" si="70"/>
        <v>0.18022347309604383</v>
      </c>
      <c r="AK277" s="9">
        <f t="shared" si="73"/>
        <v>86.205522955750567</v>
      </c>
      <c r="AL277" s="9">
        <v>0</v>
      </c>
      <c r="AM277" s="17">
        <f t="shared" si="71"/>
        <v>0</v>
      </c>
    </row>
    <row r="278" spans="1:39" s="3" customFormat="1" ht="17.399999999999999" x14ac:dyDescent="0.3">
      <c r="A278" s="8" t="s">
        <v>294</v>
      </c>
      <c r="B278" s="8" t="s">
        <v>713</v>
      </c>
      <c r="C278" s="9">
        <v>5055</v>
      </c>
      <c r="D278" s="9">
        <v>4550</v>
      </c>
      <c r="E278" s="10">
        <f t="shared" si="72"/>
        <v>-505</v>
      </c>
      <c r="F278" s="9">
        <v>0</v>
      </c>
      <c r="G278" s="11">
        <v>1.9065026362038664</v>
      </c>
      <c r="H278" s="9">
        <f t="shared" si="67"/>
        <v>2651.4518805309735</v>
      </c>
      <c r="I278" s="9">
        <f t="shared" si="68"/>
        <v>2386.5689528023599</v>
      </c>
      <c r="J278" s="10">
        <f t="shared" si="63"/>
        <v>-264.88292772861359</v>
      </c>
      <c r="K278" s="12">
        <f t="shared" si="64"/>
        <v>-9.9901088031651835</v>
      </c>
      <c r="L278" s="9">
        <v>3448</v>
      </c>
      <c r="M278" s="9">
        <v>3424</v>
      </c>
      <c r="N278" s="10">
        <f t="shared" si="75"/>
        <v>-24</v>
      </c>
      <c r="O278" s="12">
        <f t="shared" si="76"/>
        <v>-0.90516445635791876</v>
      </c>
      <c r="P278" s="9">
        <v>0</v>
      </c>
      <c r="Q278" s="9">
        <v>535</v>
      </c>
      <c r="R278" s="13">
        <v>0.15538774324716817</v>
      </c>
      <c r="S278" s="14">
        <v>5424</v>
      </c>
      <c r="T278" s="9">
        <v>-458.43104719764011</v>
      </c>
      <c r="U278" s="9">
        <v>29</v>
      </c>
      <c r="V278" s="9">
        <v>63</v>
      </c>
      <c r="W278" s="9">
        <v>959.43104719764005</v>
      </c>
      <c r="X278" s="13">
        <v>0.28020766565351635</v>
      </c>
      <c r="Y278" s="9">
        <v>0</v>
      </c>
      <c r="Z278" s="15">
        <v>4.4400000000000004</v>
      </c>
      <c r="AA278" s="15">
        <v>5</v>
      </c>
      <c r="AB278" s="9">
        <v>84.575975202530628</v>
      </c>
      <c r="AC278" s="9">
        <v>0</v>
      </c>
      <c r="AD278" s="16">
        <f t="shared" si="69"/>
        <v>0.12612612612612595</v>
      </c>
      <c r="AE278" s="9">
        <f t="shared" si="74"/>
        <v>0</v>
      </c>
      <c r="AF278" s="9">
        <v>18971.751731341916</v>
      </c>
      <c r="AG278" s="9">
        <v>92.266500001520001</v>
      </c>
      <c r="AH278" s="9">
        <v>4080</v>
      </c>
      <c r="AI278" s="9">
        <v>94.911866244154638</v>
      </c>
      <c r="AJ278" s="13">
        <f t="shared" si="70"/>
        <v>0.21505657768332034</v>
      </c>
      <c r="AK278" s="9">
        <f t="shared" si="73"/>
        <v>102.86709286966673</v>
      </c>
      <c r="AL278" s="9">
        <f t="shared" ref="AL278" si="78">IF(AK278&gt;0.13,1,0)</f>
        <v>1</v>
      </c>
      <c r="AM278" s="17">
        <f t="shared" si="71"/>
        <v>1</v>
      </c>
    </row>
    <row r="279" spans="1:39" s="3" customFormat="1" ht="17.399999999999999" x14ac:dyDescent="0.3">
      <c r="A279" s="8" t="s">
        <v>295</v>
      </c>
      <c r="B279" s="8" t="s">
        <v>714</v>
      </c>
      <c r="C279" s="9">
        <v>2424</v>
      </c>
      <c r="D279" s="9">
        <v>2318</v>
      </c>
      <c r="E279" s="10">
        <f t="shared" si="72"/>
        <v>-106</v>
      </c>
      <c r="F279" s="9">
        <v>0</v>
      </c>
      <c r="G279" s="11">
        <v>2.2003454231433506</v>
      </c>
      <c r="H279" s="9">
        <f t="shared" si="67"/>
        <v>1101.6452119309263</v>
      </c>
      <c r="I279" s="9">
        <f t="shared" si="68"/>
        <v>1053.4709576138148</v>
      </c>
      <c r="J279" s="10">
        <f t="shared" si="63"/>
        <v>-48.17425431711149</v>
      </c>
      <c r="K279" s="12">
        <f t="shared" si="64"/>
        <v>-4.3729372937293753</v>
      </c>
      <c r="L279" s="9">
        <v>1274</v>
      </c>
      <c r="M279" s="9">
        <v>1280</v>
      </c>
      <c r="N279" s="10">
        <f t="shared" si="75"/>
        <v>6</v>
      </c>
      <c r="O279" s="12">
        <f t="shared" si="76"/>
        <v>0.54463995622360162</v>
      </c>
      <c r="P279" s="9">
        <v>0</v>
      </c>
      <c r="Q279" s="9">
        <v>70</v>
      </c>
      <c r="R279" s="13">
        <v>5.5118110236220472E-2</v>
      </c>
      <c r="S279" s="14">
        <v>2548</v>
      </c>
      <c r="T279" s="9">
        <v>-104.52904238618524</v>
      </c>
      <c r="U279" s="9">
        <v>10</v>
      </c>
      <c r="V279" s="9">
        <v>3</v>
      </c>
      <c r="W279" s="9">
        <v>181.52904238618524</v>
      </c>
      <c r="X279" s="13">
        <v>0.14181956436420723</v>
      </c>
      <c r="Y279" s="9">
        <v>0</v>
      </c>
      <c r="Z279" s="15">
        <v>4.59</v>
      </c>
      <c r="AA279" s="15">
        <v>4.74</v>
      </c>
      <c r="AB279" s="9">
        <v>80.178024491999039</v>
      </c>
      <c r="AC279" s="9">
        <v>0</v>
      </c>
      <c r="AD279" s="16">
        <f t="shared" si="69"/>
        <v>3.2679738562091609E-2</v>
      </c>
      <c r="AE279" s="9">
        <f t="shared" si="74"/>
        <v>0</v>
      </c>
      <c r="AF279" s="9">
        <v>19048.388098167725</v>
      </c>
      <c r="AG279" s="9">
        <v>92.639210410130744</v>
      </c>
      <c r="AH279" s="9">
        <v>3423.6071999999995</v>
      </c>
      <c r="AI279" s="9">
        <v>79.642389372285464</v>
      </c>
      <c r="AJ279" s="13">
        <f t="shared" si="70"/>
        <v>0.17973212128795918</v>
      </c>
      <c r="AK279" s="9">
        <f t="shared" si="73"/>
        <v>85.970496747213232</v>
      </c>
      <c r="AL279" s="9">
        <v>0</v>
      </c>
      <c r="AM279" s="17">
        <f t="shared" si="71"/>
        <v>0</v>
      </c>
    </row>
    <row r="280" spans="1:39" s="3" customFormat="1" ht="17.399999999999999" x14ac:dyDescent="0.3">
      <c r="A280" s="8" t="s">
        <v>296</v>
      </c>
      <c r="B280" s="8" t="s">
        <v>715</v>
      </c>
      <c r="C280" s="9">
        <v>2382</v>
      </c>
      <c r="D280" s="9">
        <v>2215</v>
      </c>
      <c r="E280" s="10">
        <f t="shared" si="72"/>
        <v>-167</v>
      </c>
      <c r="F280" s="9">
        <v>0</v>
      </c>
      <c r="G280" s="11">
        <v>2.1254237288135593</v>
      </c>
      <c r="H280" s="9">
        <f t="shared" si="67"/>
        <v>1120.7177033492824</v>
      </c>
      <c r="I280" s="9">
        <f t="shared" si="68"/>
        <v>1042.1451355661882</v>
      </c>
      <c r="J280" s="10">
        <f t="shared" si="63"/>
        <v>-78.5725677830942</v>
      </c>
      <c r="K280" s="12">
        <f t="shared" si="64"/>
        <v>-7.0109151973131905</v>
      </c>
      <c r="L280" s="9">
        <v>1463</v>
      </c>
      <c r="M280" s="9">
        <v>1468</v>
      </c>
      <c r="N280" s="10">
        <f t="shared" si="75"/>
        <v>5</v>
      </c>
      <c r="O280" s="12">
        <f t="shared" si="76"/>
        <v>0.44614268027152798</v>
      </c>
      <c r="P280" s="9">
        <v>0</v>
      </c>
      <c r="Q280" s="9">
        <v>240</v>
      </c>
      <c r="R280" s="13">
        <v>0.16371077762619374</v>
      </c>
      <c r="S280" s="14">
        <v>2508</v>
      </c>
      <c r="T280" s="9">
        <v>-137.8548644338118</v>
      </c>
      <c r="U280" s="9">
        <v>7</v>
      </c>
      <c r="V280" s="9">
        <v>0</v>
      </c>
      <c r="W280" s="9">
        <v>384.85486443381183</v>
      </c>
      <c r="X280" s="13">
        <v>0.2621627141919699</v>
      </c>
      <c r="Y280" s="9">
        <v>0</v>
      </c>
      <c r="Z280" s="15">
        <v>4.57</v>
      </c>
      <c r="AA280" s="15">
        <v>4.9000000000000004</v>
      </c>
      <c r="AB280" s="9">
        <v>82.884455698480025</v>
      </c>
      <c r="AC280" s="9">
        <v>0</v>
      </c>
      <c r="AD280" s="16">
        <f t="shared" si="69"/>
        <v>7.2210065645514243E-2</v>
      </c>
      <c r="AE280" s="9">
        <f t="shared" si="74"/>
        <v>0</v>
      </c>
      <c r="AF280" s="9">
        <v>19016.135931426528</v>
      </c>
      <c r="AG280" s="9">
        <v>92.482356441935522</v>
      </c>
      <c r="AH280" s="9">
        <v>3645.6000000000004</v>
      </c>
      <c r="AI280" s="9">
        <v>84.806544014629949</v>
      </c>
      <c r="AJ280" s="13">
        <f t="shared" si="70"/>
        <v>0.19171087192194464</v>
      </c>
      <c r="AK280" s="9">
        <f t="shared" si="73"/>
        <v>91.700241297241618</v>
      </c>
      <c r="AL280" s="9">
        <v>0</v>
      </c>
      <c r="AM280" s="17">
        <f t="shared" si="71"/>
        <v>0</v>
      </c>
    </row>
    <row r="281" spans="1:39" s="3" customFormat="1" ht="17.399999999999999" x14ac:dyDescent="0.3">
      <c r="A281" s="8" t="s">
        <v>297</v>
      </c>
      <c r="B281" s="8" t="s">
        <v>716</v>
      </c>
      <c r="C281" s="9">
        <v>1418</v>
      </c>
      <c r="D281" s="9">
        <v>1324</v>
      </c>
      <c r="E281" s="10">
        <f t="shared" si="72"/>
        <v>-94</v>
      </c>
      <c r="F281" s="9">
        <v>0</v>
      </c>
      <c r="G281" s="11">
        <v>2.103734439834025</v>
      </c>
      <c r="H281" s="9">
        <f t="shared" si="67"/>
        <v>674.03944773175544</v>
      </c>
      <c r="I281" s="9">
        <f t="shared" si="68"/>
        <v>629.35700197238657</v>
      </c>
      <c r="J281" s="10">
        <f t="shared" si="63"/>
        <v>-44.682445759368875</v>
      </c>
      <c r="K281" s="12">
        <f t="shared" si="64"/>
        <v>-6.6290550070521919</v>
      </c>
      <c r="L281" s="9">
        <v>823</v>
      </c>
      <c r="M281" s="9">
        <v>825</v>
      </c>
      <c r="N281" s="10">
        <f t="shared" si="75"/>
        <v>2</v>
      </c>
      <c r="O281" s="12">
        <f t="shared" si="76"/>
        <v>0.2967185387636142</v>
      </c>
      <c r="P281" s="9">
        <v>0</v>
      </c>
      <c r="Q281" s="9">
        <v>49</v>
      </c>
      <c r="R281" s="13">
        <v>5.8472553699284009E-2</v>
      </c>
      <c r="S281" s="14">
        <v>1521</v>
      </c>
      <c r="T281" s="9">
        <v>-93.642998027613416</v>
      </c>
      <c r="U281" s="9">
        <v>7</v>
      </c>
      <c r="V281" s="9">
        <v>0</v>
      </c>
      <c r="W281" s="9">
        <v>149.64299802761343</v>
      </c>
      <c r="X281" s="13">
        <v>0.18138545215468294</v>
      </c>
      <c r="Y281" s="9">
        <v>0</v>
      </c>
      <c r="Z281" s="15">
        <v>4.34</v>
      </c>
      <c r="AA281" s="15">
        <v>4.5999999999999996</v>
      </c>
      <c r="AB281" s="9">
        <v>77.809897186328172</v>
      </c>
      <c r="AC281" s="9">
        <v>0</v>
      </c>
      <c r="AD281" s="16">
        <f t="shared" si="69"/>
        <v>5.990783410138234E-2</v>
      </c>
      <c r="AE281" s="9">
        <f t="shared" si="74"/>
        <v>0</v>
      </c>
      <c r="AF281" s="9">
        <v>22977.721850222573</v>
      </c>
      <c r="AG281" s="9">
        <v>111.74898360208141</v>
      </c>
      <c r="AH281" s="9">
        <v>3428.7479999999991</v>
      </c>
      <c r="AI281" s="9">
        <v>79.761978323753098</v>
      </c>
      <c r="AJ281" s="13">
        <f t="shared" si="70"/>
        <v>0.1492205372817143</v>
      </c>
      <c r="AK281" s="9">
        <f t="shared" si="73"/>
        <v>71.376021286933181</v>
      </c>
      <c r="AL281" s="9">
        <v>0</v>
      </c>
      <c r="AM281" s="17">
        <f t="shared" si="71"/>
        <v>0</v>
      </c>
    </row>
    <row r="282" spans="1:39" s="3" customFormat="1" ht="17.399999999999999" x14ac:dyDescent="0.3">
      <c r="A282" s="8" t="s">
        <v>298</v>
      </c>
      <c r="B282" s="8" t="s">
        <v>717</v>
      </c>
      <c r="C282" s="9">
        <v>1499</v>
      </c>
      <c r="D282" s="9">
        <v>1244</v>
      </c>
      <c r="E282" s="10">
        <f t="shared" si="72"/>
        <v>-255</v>
      </c>
      <c r="F282" s="9">
        <v>0</v>
      </c>
      <c r="G282" s="11">
        <v>2.2297297297297298</v>
      </c>
      <c r="H282" s="9">
        <f t="shared" si="67"/>
        <v>672.27878787878785</v>
      </c>
      <c r="I282" s="9">
        <f t="shared" si="68"/>
        <v>557.91515151515148</v>
      </c>
      <c r="J282" s="10">
        <f t="shared" si="63"/>
        <v>-114.36363636363637</v>
      </c>
      <c r="K282" s="12">
        <f t="shared" si="64"/>
        <v>-17.01134089392929</v>
      </c>
      <c r="L282" s="9">
        <v>642</v>
      </c>
      <c r="M282" s="9">
        <v>644</v>
      </c>
      <c r="N282" s="10">
        <f t="shared" si="75"/>
        <v>2</v>
      </c>
      <c r="O282" s="12">
        <f t="shared" si="76"/>
        <v>0.29749562771577448</v>
      </c>
      <c r="P282" s="9">
        <v>0</v>
      </c>
      <c r="Q282" s="9">
        <v>25</v>
      </c>
      <c r="R282" s="13">
        <v>3.90625E-2</v>
      </c>
      <c r="S282" s="14">
        <v>1320</v>
      </c>
      <c r="T282" s="9">
        <v>-34.084848484848486</v>
      </c>
      <c r="U282" s="9">
        <v>12</v>
      </c>
      <c r="V282" s="9">
        <v>1</v>
      </c>
      <c r="W282" s="9">
        <v>70.084848484848493</v>
      </c>
      <c r="X282" s="13">
        <v>0.10882740447957841</v>
      </c>
      <c r="Y282" s="9">
        <v>0</v>
      </c>
      <c r="Z282" s="15">
        <v>4.8</v>
      </c>
      <c r="AA282" s="15">
        <v>5.12</v>
      </c>
      <c r="AB282" s="9">
        <v>86.605798607391364</v>
      </c>
      <c r="AC282" s="9">
        <v>0</v>
      </c>
      <c r="AD282" s="16">
        <f t="shared" si="69"/>
        <v>6.6666666666666652E-2</v>
      </c>
      <c r="AE282" s="9">
        <f t="shared" si="74"/>
        <v>0</v>
      </c>
      <c r="AF282" s="9">
        <v>21096.428326626316</v>
      </c>
      <c r="AG282" s="9">
        <v>102.59957181576789</v>
      </c>
      <c r="AH282" s="9">
        <v>3671.04</v>
      </c>
      <c r="AI282" s="9">
        <v>85.398347415917016</v>
      </c>
      <c r="AJ282" s="13">
        <f t="shared" si="70"/>
        <v>0.17401239409643057</v>
      </c>
      <c r="AK282" s="9">
        <f t="shared" si="73"/>
        <v>83.234604106595967</v>
      </c>
      <c r="AL282" s="9">
        <v>0</v>
      </c>
      <c r="AM282" s="17">
        <f t="shared" si="71"/>
        <v>0</v>
      </c>
    </row>
    <row r="283" spans="1:39" s="3" customFormat="1" ht="17.399999999999999" x14ac:dyDescent="0.3">
      <c r="A283" s="8" t="s">
        <v>299</v>
      </c>
      <c r="B283" s="8" t="s">
        <v>718</v>
      </c>
      <c r="C283" s="9">
        <v>5078</v>
      </c>
      <c r="D283" s="9">
        <v>4915</v>
      </c>
      <c r="E283" s="10">
        <f t="shared" si="72"/>
        <v>-163</v>
      </c>
      <c r="F283" s="9">
        <v>0</v>
      </c>
      <c r="G283" s="11">
        <v>2.2966507177033493</v>
      </c>
      <c r="H283" s="9">
        <f t="shared" si="67"/>
        <v>2211.0458333333331</v>
      </c>
      <c r="I283" s="9">
        <f t="shared" si="68"/>
        <v>2140.0729166666665</v>
      </c>
      <c r="J283" s="10">
        <f t="shared" si="63"/>
        <v>-70.972916666666606</v>
      </c>
      <c r="K283" s="12">
        <f t="shared" si="64"/>
        <v>-3.2099251673887332</v>
      </c>
      <c r="L283" s="9">
        <v>2729</v>
      </c>
      <c r="M283" s="9">
        <v>2742</v>
      </c>
      <c r="N283" s="10">
        <f t="shared" si="75"/>
        <v>13</v>
      </c>
      <c r="O283" s="12">
        <f t="shared" si="76"/>
        <v>0.58795705652114105</v>
      </c>
      <c r="P283" s="9">
        <v>0</v>
      </c>
      <c r="Q283" s="9">
        <v>337</v>
      </c>
      <c r="R283" s="13">
        <v>0.12407952871870398</v>
      </c>
      <c r="S283" s="14">
        <v>5280</v>
      </c>
      <c r="T283" s="9">
        <v>-158.92708333333334</v>
      </c>
      <c r="U283" s="9">
        <v>33.333333333333336</v>
      </c>
      <c r="V283" s="9">
        <v>10</v>
      </c>
      <c r="W283" s="9">
        <v>519.26041666666674</v>
      </c>
      <c r="X283" s="13">
        <v>0.18937287259907612</v>
      </c>
      <c r="Y283" s="9">
        <v>0</v>
      </c>
      <c r="Z283" s="15">
        <v>4.57</v>
      </c>
      <c r="AA283" s="15">
        <v>4.84</v>
      </c>
      <c r="AB283" s="9">
        <v>81.869543996049643</v>
      </c>
      <c r="AC283" s="9">
        <v>0</v>
      </c>
      <c r="AD283" s="16">
        <f t="shared" si="69"/>
        <v>5.908096280087527E-2</v>
      </c>
      <c r="AE283" s="9">
        <f t="shared" si="74"/>
        <v>0</v>
      </c>
      <c r="AF283" s="9">
        <v>19156.464008912964</v>
      </c>
      <c r="AG283" s="9">
        <v>93.164822707832613</v>
      </c>
      <c r="AH283" s="9">
        <v>3542.88</v>
      </c>
      <c r="AI283" s="9">
        <v>82.416998205659468</v>
      </c>
      <c r="AJ283" s="13">
        <f t="shared" si="70"/>
        <v>0.18494436125328753</v>
      </c>
      <c r="AK283" s="9">
        <f t="shared" si="73"/>
        <v>88.463645193767377</v>
      </c>
      <c r="AL283" s="9">
        <v>0</v>
      </c>
      <c r="AM283" s="17">
        <f t="shared" si="71"/>
        <v>0</v>
      </c>
    </row>
    <row r="284" spans="1:39" s="3" customFormat="1" ht="17.399999999999999" x14ac:dyDescent="0.3">
      <c r="A284" s="8" t="s">
        <v>300</v>
      </c>
      <c r="B284" s="8" t="s">
        <v>719</v>
      </c>
      <c r="C284" s="9">
        <v>2594</v>
      </c>
      <c r="D284" s="9">
        <v>2512</v>
      </c>
      <c r="E284" s="10">
        <f t="shared" si="72"/>
        <v>-82</v>
      </c>
      <c r="F284" s="9">
        <v>0</v>
      </c>
      <c r="G284" s="11">
        <v>2.1350078492935638</v>
      </c>
      <c r="H284" s="9">
        <f t="shared" si="67"/>
        <v>1214.9838235294117</v>
      </c>
      <c r="I284" s="9">
        <f t="shared" si="68"/>
        <v>1176.5764705882352</v>
      </c>
      <c r="J284" s="10">
        <f t="shared" si="63"/>
        <v>-38.407352941176441</v>
      </c>
      <c r="K284" s="12">
        <f t="shared" si="64"/>
        <v>-3.1611410948342309</v>
      </c>
      <c r="L284" s="9">
        <v>1499</v>
      </c>
      <c r="M284" s="9">
        <v>1514</v>
      </c>
      <c r="N284" s="10">
        <f t="shared" si="75"/>
        <v>15</v>
      </c>
      <c r="O284" s="12">
        <f t="shared" si="76"/>
        <v>1.2345843384504032</v>
      </c>
      <c r="P284" s="9">
        <v>0</v>
      </c>
      <c r="Q284" s="9">
        <v>174</v>
      </c>
      <c r="R284" s="13">
        <v>0.11677852348993288</v>
      </c>
      <c r="S284" s="14">
        <v>2720</v>
      </c>
      <c r="T284" s="9">
        <v>-97.42352941176469</v>
      </c>
      <c r="U284" s="9">
        <v>32.666666666666664</v>
      </c>
      <c r="V284" s="9">
        <v>5.666666666666667</v>
      </c>
      <c r="W284" s="9">
        <v>298.42352941176466</v>
      </c>
      <c r="X284" s="13">
        <v>0.19710933250446808</v>
      </c>
      <c r="Y284" s="9">
        <v>0</v>
      </c>
      <c r="Z284" s="15">
        <v>4.8</v>
      </c>
      <c r="AA284" s="15">
        <v>5.12</v>
      </c>
      <c r="AB284" s="9">
        <v>86.605798607391364</v>
      </c>
      <c r="AC284" s="9">
        <v>0</v>
      </c>
      <c r="AD284" s="16">
        <f t="shared" si="69"/>
        <v>6.6666666666666652E-2</v>
      </c>
      <c r="AE284" s="9">
        <f t="shared" si="74"/>
        <v>0</v>
      </c>
      <c r="AF284" s="9">
        <v>19562.217962407874</v>
      </c>
      <c r="AG284" s="9">
        <v>95.13815114270281</v>
      </c>
      <c r="AH284" s="9">
        <v>3671.04</v>
      </c>
      <c r="AI284" s="9">
        <v>85.398347415917016</v>
      </c>
      <c r="AJ284" s="13">
        <f t="shared" si="70"/>
        <v>0.18765970234328883</v>
      </c>
      <c r="AK284" s="9">
        <f t="shared" si="73"/>
        <v>89.762462682108946</v>
      </c>
      <c r="AL284" s="9">
        <v>0</v>
      </c>
      <c r="AM284" s="17">
        <f t="shared" si="71"/>
        <v>0</v>
      </c>
    </row>
    <row r="285" spans="1:39" s="3" customFormat="1" ht="17.399999999999999" x14ac:dyDescent="0.3">
      <c r="A285" s="8" t="s">
        <v>301</v>
      </c>
      <c r="B285" s="8" t="s">
        <v>720</v>
      </c>
      <c r="C285" s="9">
        <v>1634</v>
      </c>
      <c r="D285" s="9">
        <v>1573</v>
      </c>
      <c r="E285" s="10">
        <f t="shared" si="72"/>
        <v>-61</v>
      </c>
      <c r="F285" s="9">
        <v>0</v>
      </c>
      <c r="G285" s="11">
        <v>2.3380480905233378</v>
      </c>
      <c r="H285" s="9">
        <f t="shared" si="67"/>
        <v>698.87356321839081</v>
      </c>
      <c r="I285" s="9">
        <f t="shared" si="68"/>
        <v>672.78342407743503</v>
      </c>
      <c r="J285" s="10">
        <f t="shared" si="63"/>
        <v>-26.090139140955785</v>
      </c>
      <c r="K285" s="12">
        <f t="shared" si="64"/>
        <v>-3.733170134638915</v>
      </c>
      <c r="L285" s="9">
        <v>790</v>
      </c>
      <c r="M285" s="9">
        <v>800</v>
      </c>
      <c r="N285" s="10">
        <f t="shared" si="75"/>
        <v>10</v>
      </c>
      <c r="O285" s="12">
        <f t="shared" si="76"/>
        <v>1.4308739844084075</v>
      </c>
      <c r="P285" s="9">
        <v>0</v>
      </c>
      <c r="Q285" s="9">
        <v>64</v>
      </c>
      <c r="R285" s="13">
        <v>8.2051282051282051E-2</v>
      </c>
      <c r="S285" s="14">
        <v>1653</v>
      </c>
      <c r="T285" s="9">
        <v>-34.216575922565035</v>
      </c>
      <c r="U285" s="9">
        <v>19.666666666666668</v>
      </c>
      <c r="V285" s="9">
        <v>1</v>
      </c>
      <c r="W285" s="9">
        <v>116.8832425892317</v>
      </c>
      <c r="X285" s="13">
        <v>0.14610405323653963</v>
      </c>
      <c r="Y285" s="9">
        <v>0</v>
      </c>
      <c r="Z285" s="15">
        <v>4.57</v>
      </c>
      <c r="AA285" s="15">
        <v>4.9000000000000004</v>
      </c>
      <c r="AB285" s="9">
        <v>82.884455698480025</v>
      </c>
      <c r="AC285" s="9">
        <v>0</v>
      </c>
      <c r="AD285" s="16">
        <f t="shared" si="69"/>
        <v>7.2210065645514243E-2</v>
      </c>
      <c r="AE285" s="9">
        <f t="shared" si="74"/>
        <v>0</v>
      </c>
      <c r="AF285" s="9">
        <v>20193.992360489799</v>
      </c>
      <c r="AG285" s="9">
        <v>98.210698861387456</v>
      </c>
      <c r="AH285" s="9">
        <v>3645.6000000000004</v>
      </c>
      <c r="AI285" s="9">
        <v>84.806544014629949</v>
      </c>
      <c r="AJ285" s="13">
        <f t="shared" si="70"/>
        <v>0.18052893825654479</v>
      </c>
      <c r="AK285" s="9">
        <f t="shared" si="73"/>
        <v>86.351634799304449</v>
      </c>
      <c r="AL285" s="9">
        <v>0</v>
      </c>
      <c r="AM285" s="17">
        <f t="shared" si="71"/>
        <v>0</v>
      </c>
    </row>
    <row r="286" spans="1:39" s="3" customFormat="1" ht="17.399999999999999" x14ac:dyDescent="0.3">
      <c r="A286" s="8" t="s">
        <v>302</v>
      </c>
      <c r="B286" s="8" t="s">
        <v>721</v>
      </c>
      <c r="C286" s="9">
        <v>4760</v>
      </c>
      <c r="D286" s="9">
        <v>4405</v>
      </c>
      <c r="E286" s="10">
        <f t="shared" si="72"/>
        <v>-355</v>
      </c>
      <c r="F286" s="9">
        <v>0</v>
      </c>
      <c r="G286" s="11">
        <v>2.2931889941362202</v>
      </c>
      <c r="H286" s="9">
        <f t="shared" si="67"/>
        <v>2075.7120377655388</v>
      </c>
      <c r="I286" s="9">
        <f t="shared" si="68"/>
        <v>1920.9057828481509</v>
      </c>
      <c r="J286" s="10">
        <f t="shared" si="63"/>
        <v>-154.80625491738783</v>
      </c>
      <c r="K286" s="12">
        <f t="shared" si="64"/>
        <v>-7.4579831932773093</v>
      </c>
      <c r="L286" s="9">
        <v>2605</v>
      </c>
      <c r="M286" s="9">
        <v>2632</v>
      </c>
      <c r="N286" s="10">
        <f t="shared" si="75"/>
        <v>27</v>
      </c>
      <c r="O286" s="12">
        <f t="shared" si="76"/>
        <v>1.3007584630604612</v>
      </c>
      <c r="P286" s="9">
        <v>0</v>
      </c>
      <c r="Q286" s="9">
        <v>298</v>
      </c>
      <c r="R286" s="13">
        <v>0.1146594844170835</v>
      </c>
      <c r="S286" s="14">
        <v>5084</v>
      </c>
      <c r="T286" s="9">
        <v>-296.09421715184891</v>
      </c>
      <c r="U286" s="9">
        <v>51.666666666666664</v>
      </c>
      <c r="V286" s="9">
        <v>14</v>
      </c>
      <c r="W286" s="9">
        <v>631.76088381851548</v>
      </c>
      <c r="X286" s="13">
        <v>0.24003073093408642</v>
      </c>
      <c r="Y286" s="9">
        <v>0</v>
      </c>
      <c r="Z286" s="15">
        <v>4.8</v>
      </c>
      <c r="AA286" s="15">
        <v>5.12</v>
      </c>
      <c r="AB286" s="9">
        <v>86.605798607391364</v>
      </c>
      <c r="AC286" s="9">
        <v>0</v>
      </c>
      <c r="AD286" s="16">
        <f t="shared" si="69"/>
        <v>6.6666666666666652E-2</v>
      </c>
      <c r="AE286" s="9">
        <f t="shared" si="74"/>
        <v>0</v>
      </c>
      <c r="AF286" s="9">
        <v>19439.89470557767</v>
      </c>
      <c r="AG286" s="9">
        <v>94.543248840778588</v>
      </c>
      <c r="AH286" s="9">
        <v>3671.04</v>
      </c>
      <c r="AI286" s="9">
        <v>85.398347415917016</v>
      </c>
      <c r="AJ286" s="13">
        <f t="shared" si="70"/>
        <v>0.18884052900485668</v>
      </c>
      <c r="AK286" s="9">
        <f t="shared" si="73"/>
        <v>90.327282447990953</v>
      </c>
      <c r="AL286" s="9">
        <v>0</v>
      </c>
      <c r="AM286" s="17">
        <f t="shared" si="71"/>
        <v>0</v>
      </c>
    </row>
    <row r="287" spans="1:39" s="3" customFormat="1" ht="17.399999999999999" x14ac:dyDescent="0.3">
      <c r="A287" s="8" t="s">
        <v>303</v>
      </c>
      <c r="B287" s="8" t="s">
        <v>722</v>
      </c>
      <c r="C287" s="9">
        <v>2606</v>
      </c>
      <c r="D287" s="9">
        <v>2400</v>
      </c>
      <c r="E287" s="10">
        <f t="shared" si="72"/>
        <v>-206</v>
      </c>
      <c r="F287" s="9">
        <v>0</v>
      </c>
      <c r="G287" s="11">
        <v>2.0948275862068964</v>
      </c>
      <c r="H287" s="9">
        <f t="shared" si="67"/>
        <v>1244.01646090535</v>
      </c>
      <c r="I287" s="9">
        <f t="shared" si="68"/>
        <v>1145.6790123456792</v>
      </c>
      <c r="J287" s="10">
        <f t="shared" si="63"/>
        <v>-98.337448559670747</v>
      </c>
      <c r="K287" s="12">
        <f t="shared" si="64"/>
        <v>-7.9048349961626965</v>
      </c>
      <c r="L287" s="9">
        <v>1411</v>
      </c>
      <c r="M287" s="9">
        <v>1442</v>
      </c>
      <c r="N287" s="10">
        <f t="shared" si="75"/>
        <v>31</v>
      </c>
      <c r="O287" s="12">
        <f t="shared" si="76"/>
        <v>2.4919284409982265</v>
      </c>
      <c r="P287" s="9">
        <v>0</v>
      </c>
      <c r="Q287" s="9">
        <v>39</v>
      </c>
      <c r="R287" s="13">
        <v>2.914798206278027E-2</v>
      </c>
      <c r="S287" s="14">
        <v>2673</v>
      </c>
      <c r="T287" s="9">
        <v>-130.32098765432099</v>
      </c>
      <c r="U287" s="9">
        <v>106.66666666666667</v>
      </c>
      <c r="V287" s="9">
        <v>4</v>
      </c>
      <c r="W287" s="9">
        <v>271.98765432098764</v>
      </c>
      <c r="X287" s="13">
        <v>0.18861834557627438</v>
      </c>
      <c r="Y287" s="9">
        <v>0</v>
      </c>
      <c r="Z287" s="15">
        <v>4.8</v>
      </c>
      <c r="AA287" s="15">
        <v>5.12</v>
      </c>
      <c r="AB287" s="9">
        <v>86.605798607391364</v>
      </c>
      <c r="AC287" s="9">
        <v>0</v>
      </c>
      <c r="AD287" s="16">
        <f t="shared" si="69"/>
        <v>6.6666666666666652E-2</v>
      </c>
      <c r="AE287" s="9">
        <f t="shared" si="74"/>
        <v>0</v>
      </c>
      <c r="AF287" s="9">
        <v>22319.325989412209</v>
      </c>
      <c r="AG287" s="9">
        <v>108.54696606818639</v>
      </c>
      <c r="AH287" s="9">
        <v>3671.04</v>
      </c>
      <c r="AI287" s="9">
        <v>85.398347415917016</v>
      </c>
      <c r="AJ287" s="13">
        <f t="shared" si="70"/>
        <v>0.16447808512414128</v>
      </c>
      <c r="AK287" s="9">
        <f t="shared" si="73"/>
        <v>78.674098880176899</v>
      </c>
      <c r="AL287" s="9">
        <v>0</v>
      </c>
      <c r="AM287" s="17">
        <f t="shared" si="71"/>
        <v>0</v>
      </c>
    </row>
    <row r="288" spans="1:39" s="3" customFormat="1" ht="17.399999999999999" x14ac:dyDescent="0.3">
      <c r="A288" s="8" t="s">
        <v>304</v>
      </c>
      <c r="B288" s="8" t="s">
        <v>723</v>
      </c>
      <c r="C288" s="9">
        <v>1476</v>
      </c>
      <c r="D288" s="9">
        <v>1469</v>
      </c>
      <c r="E288" s="10">
        <f t="shared" si="72"/>
        <v>-7</v>
      </c>
      <c r="F288" s="9">
        <v>0</v>
      </c>
      <c r="G288" s="11">
        <v>2.1344086021505375</v>
      </c>
      <c r="H288" s="9">
        <f t="shared" si="67"/>
        <v>691.52644836272043</v>
      </c>
      <c r="I288" s="9">
        <f t="shared" si="68"/>
        <v>688.24685138539041</v>
      </c>
      <c r="J288" s="10">
        <f t="shared" si="63"/>
        <v>-3.2795969773300158</v>
      </c>
      <c r="K288" s="12">
        <f t="shared" si="64"/>
        <v>-0.47425474254743138</v>
      </c>
      <c r="L288" s="9">
        <v>837</v>
      </c>
      <c r="M288" s="9">
        <v>840</v>
      </c>
      <c r="N288" s="10">
        <f t="shared" si="75"/>
        <v>3</v>
      </c>
      <c r="O288" s="12">
        <f t="shared" si="76"/>
        <v>0.43382288661596291</v>
      </c>
      <c r="P288" s="9">
        <v>0</v>
      </c>
      <c r="Q288" s="9">
        <v>66</v>
      </c>
      <c r="R288" s="13">
        <v>7.9136690647482008E-2</v>
      </c>
      <c r="S288" s="14">
        <v>1588</v>
      </c>
      <c r="T288" s="9">
        <v>-55.753148614609572</v>
      </c>
      <c r="U288" s="9">
        <v>5.666666666666667</v>
      </c>
      <c r="V288" s="9">
        <v>0</v>
      </c>
      <c r="W288" s="9">
        <v>127.41981528127624</v>
      </c>
      <c r="X288" s="13">
        <v>0.15169025628723362</v>
      </c>
      <c r="Y288" s="9">
        <v>0</v>
      </c>
      <c r="Z288" s="15">
        <v>4.57</v>
      </c>
      <c r="AA288" s="15">
        <v>4.9000000000000004</v>
      </c>
      <c r="AB288" s="9">
        <v>82.884455698480025</v>
      </c>
      <c r="AC288" s="9">
        <v>0</v>
      </c>
      <c r="AD288" s="16">
        <f t="shared" si="69"/>
        <v>7.2210065645514243E-2</v>
      </c>
      <c r="AE288" s="9">
        <f t="shared" si="74"/>
        <v>0</v>
      </c>
      <c r="AF288" s="9">
        <v>19207.258459267432</v>
      </c>
      <c r="AG288" s="9">
        <v>93.411854517023187</v>
      </c>
      <c r="AH288" s="9">
        <v>3645.6000000000004</v>
      </c>
      <c r="AI288" s="9">
        <v>84.806544014629949</v>
      </c>
      <c r="AJ288" s="13">
        <f t="shared" si="70"/>
        <v>0.18980324587869601</v>
      </c>
      <c r="AK288" s="9">
        <f t="shared" si="73"/>
        <v>90.787774692102914</v>
      </c>
      <c r="AL288" s="9">
        <v>0</v>
      </c>
      <c r="AM288" s="17">
        <f t="shared" si="71"/>
        <v>0</v>
      </c>
    </row>
    <row r="289" spans="1:39" s="3" customFormat="1" ht="17.399999999999999" x14ac:dyDescent="0.3">
      <c r="A289" s="8" t="s">
        <v>305</v>
      </c>
      <c r="B289" s="8" t="s">
        <v>724</v>
      </c>
      <c r="C289" s="9">
        <v>1133</v>
      </c>
      <c r="D289" s="9">
        <v>1083</v>
      </c>
      <c r="E289" s="10">
        <f t="shared" si="72"/>
        <v>-50</v>
      </c>
      <c r="F289" s="9">
        <v>0</v>
      </c>
      <c r="G289" s="11">
        <v>2.296153846153846</v>
      </c>
      <c r="H289" s="9">
        <f t="shared" si="67"/>
        <v>493.43383584589617</v>
      </c>
      <c r="I289" s="9">
        <f t="shared" si="68"/>
        <v>471.65829145728645</v>
      </c>
      <c r="J289" s="10">
        <f t="shared" si="63"/>
        <v>-21.775544388609717</v>
      </c>
      <c r="K289" s="12">
        <f t="shared" si="64"/>
        <v>-4.4130626654898499</v>
      </c>
      <c r="L289" s="9">
        <v>622</v>
      </c>
      <c r="M289" s="9">
        <v>625</v>
      </c>
      <c r="N289" s="10">
        <f t="shared" si="75"/>
        <v>3</v>
      </c>
      <c r="O289" s="12">
        <f t="shared" si="76"/>
        <v>0.60798424876094781</v>
      </c>
      <c r="P289" s="9">
        <v>0</v>
      </c>
      <c r="Q289" s="9">
        <v>77</v>
      </c>
      <c r="R289" s="13">
        <v>0.12479740680713128</v>
      </c>
      <c r="S289" s="14">
        <v>1194</v>
      </c>
      <c r="T289" s="9">
        <v>-48.341708542713569</v>
      </c>
      <c r="U289" s="9">
        <v>9.6666666666666661</v>
      </c>
      <c r="V289" s="9">
        <v>1</v>
      </c>
      <c r="W289" s="9">
        <v>134.00837520938023</v>
      </c>
      <c r="X289" s="13">
        <v>0.21441340033500839</v>
      </c>
      <c r="Y289" s="9">
        <v>0</v>
      </c>
      <c r="Z289" s="15">
        <v>4.59</v>
      </c>
      <c r="AA289" s="15">
        <v>4.74</v>
      </c>
      <c r="AB289" s="9">
        <v>80.178024491999039</v>
      </c>
      <c r="AC289" s="9">
        <v>0</v>
      </c>
      <c r="AD289" s="16">
        <f t="shared" si="69"/>
        <v>3.2679738562091609E-2</v>
      </c>
      <c r="AE289" s="9">
        <f t="shared" si="74"/>
        <v>0</v>
      </c>
      <c r="AF289" s="9">
        <v>22974.427936085078</v>
      </c>
      <c r="AG289" s="9">
        <v>111.73296410461613</v>
      </c>
      <c r="AH289" s="9">
        <v>3423.6071999999995</v>
      </c>
      <c r="AI289" s="9">
        <v>79.642389372285464</v>
      </c>
      <c r="AJ289" s="13">
        <f t="shared" si="70"/>
        <v>0.14901816965908724</v>
      </c>
      <c r="AK289" s="9">
        <f t="shared" si="73"/>
        <v>71.279223647656849</v>
      </c>
      <c r="AL289" s="9">
        <v>0</v>
      </c>
      <c r="AM289" s="17">
        <f t="shared" si="71"/>
        <v>0</v>
      </c>
    </row>
    <row r="290" spans="1:39" s="3" customFormat="1" ht="17.399999999999999" x14ac:dyDescent="0.3">
      <c r="A290" s="8" t="s">
        <v>306</v>
      </c>
      <c r="B290" s="8" t="s">
        <v>725</v>
      </c>
      <c r="C290" s="9">
        <v>2439</v>
      </c>
      <c r="D290" s="9">
        <v>2387</v>
      </c>
      <c r="E290" s="10">
        <f t="shared" si="72"/>
        <v>-52</v>
      </c>
      <c r="F290" s="9">
        <v>0</v>
      </c>
      <c r="G290" s="11">
        <v>2.3880455407969641</v>
      </c>
      <c r="H290" s="9">
        <f t="shared" si="67"/>
        <v>1021.3373063170441</v>
      </c>
      <c r="I290" s="9">
        <f t="shared" si="68"/>
        <v>999.56217719507345</v>
      </c>
      <c r="J290" s="10">
        <f t="shared" si="63"/>
        <v>-21.775129121970622</v>
      </c>
      <c r="K290" s="12">
        <f t="shared" si="64"/>
        <v>-2.1320213202132043</v>
      </c>
      <c r="L290" s="9">
        <v>1156</v>
      </c>
      <c r="M290" s="9">
        <v>1179</v>
      </c>
      <c r="N290" s="10">
        <f t="shared" si="75"/>
        <v>23</v>
      </c>
      <c r="O290" s="12">
        <f t="shared" si="76"/>
        <v>2.2519494644661817</v>
      </c>
      <c r="P290" s="9">
        <v>0</v>
      </c>
      <c r="Q290" s="9">
        <v>81</v>
      </c>
      <c r="R290" s="13">
        <v>7.0928196147110337E-2</v>
      </c>
      <c r="S290" s="14">
        <v>2517</v>
      </c>
      <c r="T290" s="9">
        <v>-54.437822804926498</v>
      </c>
      <c r="U290" s="9">
        <v>39</v>
      </c>
      <c r="V290" s="9">
        <v>4</v>
      </c>
      <c r="W290" s="9">
        <v>170.4378228049265</v>
      </c>
      <c r="X290" s="13">
        <v>0.14456134249781721</v>
      </c>
      <c r="Y290" s="9">
        <v>0</v>
      </c>
      <c r="Z290" s="15">
        <v>4.57</v>
      </c>
      <c r="AA290" s="15">
        <v>4.9000000000000004</v>
      </c>
      <c r="AB290" s="9">
        <v>82.884455698480025</v>
      </c>
      <c r="AC290" s="9">
        <v>0</v>
      </c>
      <c r="AD290" s="16">
        <f t="shared" si="69"/>
        <v>7.2210065645514243E-2</v>
      </c>
      <c r="AE290" s="9">
        <f t="shared" si="74"/>
        <v>0</v>
      </c>
      <c r="AF290" s="9">
        <v>26606.986338885948</v>
      </c>
      <c r="AG290" s="9">
        <v>129.39941128481235</v>
      </c>
      <c r="AH290" s="9">
        <v>3645.6000000000004</v>
      </c>
      <c r="AI290" s="9">
        <v>84.806544014629949</v>
      </c>
      <c r="AJ290" s="13">
        <f t="shared" si="70"/>
        <v>0.1370166449355438</v>
      </c>
      <c r="AK290" s="9">
        <f t="shared" si="73"/>
        <v>65.538585664789451</v>
      </c>
      <c r="AL290" s="9">
        <v>0</v>
      </c>
      <c r="AM290" s="17">
        <f t="shared" si="71"/>
        <v>0</v>
      </c>
    </row>
    <row r="291" spans="1:39" s="3" customFormat="1" ht="17.399999999999999" x14ac:dyDescent="0.3">
      <c r="A291" s="8" t="s">
        <v>307</v>
      </c>
      <c r="B291" s="8" t="s">
        <v>726</v>
      </c>
      <c r="C291" s="9">
        <v>3817</v>
      </c>
      <c r="D291" s="9">
        <v>3622</v>
      </c>
      <c r="E291" s="10">
        <f t="shared" si="72"/>
        <v>-195</v>
      </c>
      <c r="F291" s="9">
        <v>0</v>
      </c>
      <c r="G291" s="11">
        <v>2.0138820029747149</v>
      </c>
      <c r="H291" s="9">
        <f t="shared" si="67"/>
        <v>1895.3444116198918</v>
      </c>
      <c r="I291" s="9">
        <f t="shared" si="68"/>
        <v>1798.5164943377647</v>
      </c>
      <c r="J291" s="10">
        <f t="shared" si="63"/>
        <v>-96.827917282127146</v>
      </c>
      <c r="K291" s="12">
        <f t="shared" si="64"/>
        <v>-5.1087241288970455</v>
      </c>
      <c r="L291" s="9">
        <v>2390</v>
      </c>
      <c r="M291" s="9">
        <v>2418</v>
      </c>
      <c r="N291" s="10">
        <f t="shared" si="75"/>
        <v>28</v>
      </c>
      <c r="O291" s="12">
        <f t="shared" si="76"/>
        <v>1.4773040629628507</v>
      </c>
      <c r="P291" s="9">
        <v>0</v>
      </c>
      <c r="Q291" s="9">
        <v>304</v>
      </c>
      <c r="R291" s="13">
        <v>0.1269311064718163</v>
      </c>
      <c r="S291" s="14">
        <v>4062</v>
      </c>
      <c r="T291" s="9">
        <v>-218.48350566223536</v>
      </c>
      <c r="U291" s="9">
        <v>30</v>
      </c>
      <c r="V291" s="9">
        <v>0</v>
      </c>
      <c r="W291" s="9">
        <v>552.4835056622353</v>
      </c>
      <c r="X291" s="13">
        <v>0.22848780217627598</v>
      </c>
      <c r="Y291" s="9">
        <v>0</v>
      </c>
      <c r="Z291" s="15">
        <v>4.34</v>
      </c>
      <c r="AA291" s="15">
        <v>4.29</v>
      </c>
      <c r="AB291" s="9">
        <v>72.566186723771281</v>
      </c>
      <c r="AC291" s="9">
        <v>0</v>
      </c>
      <c r="AD291" s="16">
        <f t="shared" si="69"/>
        <v>-1.1520737327188946E-2</v>
      </c>
      <c r="AE291" s="9">
        <f t="shared" si="74"/>
        <v>0</v>
      </c>
      <c r="AF291" s="9">
        <v>17882.528288011687</v>
      </c>
      <c r="AG291" s="9">
        <v>86.96921189345052</v>
      </c>
      <c r="AH291" s="9">
        <v>3047.616</v>
      </c>
      <c r="AI291" s="9">
        <v>70.895814253810201</v>
      </c>
      <c r="AJ291" s="13">
        <f t="shared" si="70"/>
        <v>0.17042422362855139</v>
      </c>
      <c r="AK291" s="9">
        <f t="shared" si="73"/>
        <v>81.518289875579768</v>
      </c>
      <c r="AL291" s="9">
        <v>0</v>
      </c>
      <c r="AM291" s="17">
        <f t="shared" si="71"/>
        <v>0</v>
      </c>
    </row>
    <row r="292" spans="1:39" s="3" customFormat="1" ht="17.399999999999999" x14ac:dyDescent="0.3">
      <c r="A292" s="8" t="s">
        <v>308</v>
      </c>
      <c r="B292" s="8" t="s">
        <v>727</v>
      </c>
      <c r="C292" s="9">
        <v>925</v>
      </c>
      <c r="D292" s="9">
        <v>831</v>
      </c>
      <c r="E292" s="10">
        <f t="shared" si="72"/>
        <v>-94</v>
      </c>
      <c r="F292" s="9">
        <v>0</v>
      </c>
      <c r="G292" s="11">
        <v>2.4004914004914006</v>
      </c>
      <c r="H292" s="9">
        <f t="shared" si="67"/>
        <v>385.33776867963149</v>
      </c>
      <c r="I292" s="9">
        <f t="shared" si="68"/>
        <v>346.17911975435004</v>
      </c>
      <c r="J292" s="10">
        <f t="shared" si="63"/>
        <v>-39.158648925281454</v>
      </c>
      <c r="K292" s="12">
        <f t="shared" si="64"/>
        <v>-10.162162162162158</v>
      </c>
      <c r="L292" s="9">
        <v>471</v>
      </c>
      <c r="M292" s="9">
        <v>469</v>
      </c>
      <c r="N292" s="10">
        <f t="shared" si="75"/>
        <v>-2</v>
      </c>
      <c r="O292" s="12">
        <f t="shared" si="76"/>
        <v>-0.51902516767381635</v>
      </c>
      <c r="P292" s="9">
        <v>0</v>
      </c>
      <c r="Q292" s="9">
        <v>20</v>
      </c>
      <c r="R292" s="13">
        <v>4.5045045045045043E-2</v>
      </c>
      <c r="S292" s="14">
        <v>977</v>
      </c>
      <c r="T292" s="9">
        <v>-60.820880245649946</v>
      </c>
      <c r="U292" s="9">
        <v>40.333333333333336</v>
      </c>
      <c r="V292" s="9">
        <v>19.666666666666668</v>
      </c>
      <c r="W292" s="9">
        <v>101.4875469123166</v>
      </c>
      <c r="X292" s="13">
        <v>0.21639135802199702</v>
      </c>
      <c r="Y292" s="9">
        <v>0</v>
      </c>
      <c r="Z292" s="15">
        <v>4.8</v>
      </c>
      <c r="AA292" s="15">
        <v>5.12</v>
      </c>
      <c r="AB292" s="9">
        <v>86.605798607391364</v>
      </c>
      <c r="AC292" s="9">
        <v>0</v>
      </c>
      <c r="AD292" s="16">
        <f t="shared" si="69"/>
        <v>6.6666666666666652E-2</v>
      </c>
      <c r="AE292" s="9">
        <f t="shared" si="74"/>
        <v>0</v>
      </c>
      <c r="AF292" s="9">
        <v>22863.486965577002</v>
      </c>
      <c r="AG292" s="9">
        <v>111.19341798359865</v>
      </c>
      <c r="AH292" s="9">
        <v>3671.04</v>
      </c>
      <c r="AI292" s="9">
        <v>85.398347415917016</v>
      </c>
      <c r="AJ292" s="13">
        <f t="shared" si="70"/>
        <v>0.16056343485694352</v>
      </c>
      <c r="AK292" s="9">
        <f t="shared" si="73"/>
        <v>76.80162096331415</v>
      </c>
      <c r="AL292" s="9">
        <v>0</v>
      </c>
      <c r="AM292" s="17">
        <f t="shared" si="71"/>
        <v>0</v>
      </c>
    </row>
    <row r="293" spans="1:39" s="3" customFormat="1" ht="17.399999999999999" x14ac:dyDescent="0.3">
      <c r="A293" s="8" t="s">
        <v>309</v>
      </c>
      <c r="B293" s="8" t="s">
        <v>728</v>
      </c>
      <c r="C293" s="9">
        <v>1729</v>
      </c>
      <c r="D293" s="9">
        <v>1645</v>
      </c>
      <c r="E293" s="10">
        <f t="shared" si="72"/>
        <v>-84</v>
      </c>
      <c r="F293" s="9">
        <v>0</v>
      </c>
      <c r="G293" s="11">
        <v>2.3394980184940555</v>
      </c>
      <c r="H293" s="9">
        <f t="shared" si="67"/>
        <v>739.0474308300395</v>
      </c>
      <c r="I293" s="9">
        <f t="shared" si="68"/>
        <v>703.14229249011862</v>
      </c>
      <c r="J293" s="10">
        <f t="shared" si="63"/>
        <v>-35.905138339920882</v>
      </c>
      <c r="K293" s="12">
        <f t="shared" si="64"/>
        <v>-4.8582995951416912</v>
      </c>
      <c r="L293" s="9">
        <v>844</v>
      </c>
      <c r="M293" s="9">
        <v>854</v>
      </c>
      <c r="N293" s="10">
        <f t="shared" si="75"/>
        <v>10</v>
      </c>
      <c r="O293" s="12">
        <f t="shared" si="76"/>
        <v>1.3530931281052954</v>
      </c>
      <c r="P293" s="9">
        <v>0</v>
      </c>
      <c r="Q293" s="9">
        <v>65</v>
      </c>
      <c r="R293" s="13">
        <v>7.7014218009478677E-2</v>
      </c>
      <c r="S293" s="14">
        <v>1771</v>
      </c>
      <c r="T293" s="9">
        <v>-53.857707509881422</v>
      </c>
      <c r="U293" s="9">
        <v>22.333333333333332</v>
      </c>
      <c r="V293" s="9">
        <v>1.6666666666666665</v>
      </c>
      <c r="W293" s="9">
        <v>139.52437417654809</v>
      </c>
      <c r="X293" s="13">
        <v>0.16337748732616872</v>
      </c>
      <c r="Y293" s="9">
        <v>0</v>
      </c>
      <c r="Z293" s="15">
        <v>4.57</v>
      </c>
      <c r="AA293" s="15">
        <v>4.9000000000000004</v>
      </c>
      <c r="AB293" s="9">
        <v>82.884455698480025</v>
      </c>
      <c r="AC293" s="9">
        <v>0</v>
      </c>
      <c r="AD293" s="16">
        <f t="shared" si="69"/>
        <v>7.2210065645514243E-2</v>
      </c>
      <c r="AE293" s="9">
        <f t="shared" si="74"/>
        <v>0</v>
      </c>
      <c r="AF293" s="9">
        <v>22021.873655672644</v>
      </c>
      <c r="AG293" s="9">
        <v>107.10034763568316</v>
      </c>
      <c r="AH293" s="9">
        <v>3645.6000000000004</v>
      </c>
      <c r="AI293" s="9">
        <v>84.806544014629949</v>
      </c>
      <c r="AJ293" s="13">
        <f t="shared" si="70"/>
        <v>0.16554449712143024</v>
      </c>
      <c r="AK293" s="9">
        <f t="shared" si="73"/>
        <v>79.184191169118606</v>
      </c>
      <c r="AL293" s="9">
        <v>0</v>
      </c>
      <c r="AM293" s="17">
        <f t="shared" si="71"/>
        <v>0</v>
      </c>
    </row>
    <row r="294" spans="1:39" s="3" customFormat="1" ht="17.399999999999999" x14ac:dyDescent="0.3">
      <c r="A294" s="8" t="s">
        <v>310</v>
      </c>
      <c r="B294" s="8" t="s">
        <v>729</v>
      </c>
      <c r="C294" s="9">
        <v>2413</v>
      </c>
      <c r="D294" s="9">
        <v>2405</v>
      </c>
      <c r="E294" s="10">
        <f t="shared" si="72"/>
        <v>-8</v>
      </c>
      <c r="F294" s="9">
        <v>0</v>
      </c>
      <c r="G294" s="11">
        <v>2.3417493237150584</v>
      </c>
      <c r="H294" s="9">
        <f t="shared" si="67"/>
        <v>1030.4262610704661</v>
      </c>
      <c r="I294" s="9">
        <f t="shared" si="68"/>
        <v>1027.0100115517905</v>
      </c>
      <c r="J294" s="10">
        <f t="shared" si="63"/>
        <v>-3.4162495186756132</v>
      </c>
      <c r="K294" s="12">
        <f t="shared" si="64"/>
        <v>-0.33153750518029468</v>
      </c>
      <c r="L294" s="9">
        <v>1255</v>
      </c>
      <c r="M294" s="9">
        <v>1274</v>
      </c>
      <c r="N294" s="10">
        <f t="shared" si="75"/>
        <v>19</v>
      </c>
      <c r="O294" s="12">
        <f t="shared" si="76"/>
        <v>1.8438971052874473</v>
      </c>
      <c r="P294" s="9">
        <v>0</v>
      </c>
      <c r="Q294" s="9">
        <v>115</v>
      </c>
      <c r="R294" s="13">
        <v>9.1342335186656076E-2</v>
      </c>
      <c r="S294" s="14">
        <v>2597</v>
      </c>
      <c r="T294" s="9">
        <v>-81.989988448209473</v>
      </c>
      <c r="U294" s="9">
        <v>36.666666666666664</v>
      </c>
      <c r="V294" s="9">
        <v>1</v>
      </c>
      <c r="W294" s="9">
        <v>232.65665511487614</v>
      </c>
      <c r="X294" s="13">
        <v>0.18261903855170811</v>
      </c>
      <c r="Y294" s="9">
        <v>0</v>
      </c>
      <c r="Z294" s="15">
        <v>4.8</v>
      </c>
      <c r="AA294" s="15">
        <v>5.12</v>
      </c>
      <c r="AB294" s="9">
        <v>86.605798607391364</v>
      </c>
      <c r="AC294" s="9">
        <v>0</v>
      </c>
      <c r="AD294" s="16">
        <f t="shared" si="69"/>
        <v>6.6666666666666652E-2</v>
      </c>
      <c r="AE294" s="9">
        <f t="shared" si="74"/>
        <v>0</v>
      </c>
      <c r="AF294" s="9">
        <v>22144.129278410906</v>
      </c>
      <c r="AG294" s="9">
        <v>107.69492100852204</v>
      </c>
      <c r="AH294" s="9">
        <v>3671.04</v>
      </c>
      <c r="AI294" s="9">
        <v>85.398347415917016</v>
      </c>
      <c r="AJ294" s="13">
        <f t="shared" si="70"/>
        <v>0.16577937898777653</v>
      </c>
      <c r="AK294" s="9">
        <f t="shared" si="73"/>
        <v>79.296541207509051</v>
      </c>
      <c r="AL294" s="9">
        <v>0</v>
      </c>
      <c r="AM294" s="17">
        <f t="shared" si="71"/>
        <v>0</v>
      </c>
    </row>
    <row r="295" spans="1:39" s="3" customFormat="1" ht="17.399999999999999" x14ac:dyDescent="0.3">
      <c r="A295" s="8" t="s">
        <v>311</v>
      </c>
      <c r="B295" s="8" t="s">
        <v>730</v>
      </c>
      <c r="C295" s="9">
        <v>1285</v>
      </c>
      <c r="D295" s="9">
        <v>1262</v>
      </c>
      <c r="E295" s="10">
        <f t="shared" si="72"/>
        <v>-23</v>
      </c>
      <c r="F295" s="9">
        <v>0</v>
      </c>
      <c r="G295" s="11">
        <v>2.3234782608695652</v>
      </c>
      <c r="H295" s="9">
        <f t="shared" si="67"/>
        <v>553.05014970059881</v>
      </c>
      <c r="I295" s="9">
        <f t="shared" si="68"/>
        <v>543.15119760479047</v>
      </c>
      <c r="J295" s="10">
        <f t="shared" si="63"/>
        <v>-9.8989520958083403</v>
      </c>
      <c r="K295" s="12">
        <f t="shared" si="64"/>
        <v>-1.7898832684824826</v>
      </c>
      <c r="L295" s="9">
        <v>641</v>
      </c>
      <c r="M295" s="9">
        <v>650</v>
      </c>
      <c r="N295" s="10">
        <f t="shared" si="75"/>
        <v>9</v>
      </c>
      <c r="O295" s="12">
        <f t="shared" si="76"/>
        <v>1.627338859753003</v>
      </c>
      <c r="P295" s="9">
        <v>0</v>
      </c>
      <c r="Q295" s="9">
        <v>35</v>
      </c>
      <c r="R295" s="13">
        <v>5.5379746835443035E-2</v>
      </c>
      <c r="S295" s="14">
        <v>1336</v>
      </c>
      <c r="T295" s="9">
        <v>-31.848802395209582</v>
      </c>
      <c r="U295" s="9">
        <v>11.666666666666666</v>
      </c>
      <c r="V295" s="9">
        <v>1</v>
      </c>
      <c r="W295" s="9">
        <v>77.51546906187626</v>
      </c>
      <c r="X295" s="13">
        <v>0.11925456778750194</v>
      </c>
      <c r="Y295" s="9">
        <v>0</v>
      </c>
      <c r="Z295" s="15">
        <v>4.8</v>
      </c>
      <c r="AA295" s="15">
        <v>5.12</v>
      </c>
      <c r="AB295" s="9">
        <v>86.605798607391364</v>
      </c>
      <c r="AC295" s="9">
        <v>0</v>
      </c>
      <c r="AD295" s="16">
        <f t="shared" si="69"/>
        <v>6.6666666666666652E-2</v>
      </c>
      <c r="AE295" s="9">
        <f t="shared" si="74"/>
        <v>0</v>
      </c>
      <c r="AF295" s="9">
        <v>21684.692773924322</v>
      </c>
      <c r="AG295" s="9">
        <v>105.4605148850285</v>
      </c>
      <c r="AH295" s="9">
        <v>3671.04</v>
      </c>
      <c r="AI295" s="9">
        <v>85.398347415917016</v>
      </c>
      <c r="AJ295" s="13">
        <f t="shared" si="70"/>
        <v>0.16929176900372772</v>
      </c>
      <c r="AK295" s="9">
        <f t="shared" si="73"/>
        <v>80.976607699115689</v>
      </c>
      <c r="AL295" s="9">
        <v>0</v>
      </c>
      <c r="AM295" s="17">
        <f t="shared" si="71"/>
        <v>0</v>
      </c>
    </row>
    <row r="296" spans="1:39" s="3" customFormat="1" ht="17.399999999999999" x14ac:dyDescent="0.3">
      <c r="A296" s="8" t="s">
        <v>312</v>
      </c>
      <c r="B296" s="8" t="s">
        <v>731</v>
      </c>
      <c r="C296" s="9">
        <v>16851</v>
      </c>
      <c r="D296" s="9">
        <v>15640</v>
      </c>
      <c r="E296" s="10">
        <f t="shared" si="72"/>
        <v>-1211</v>
      </c>
      <c r="F296" s="9">
        <v>0</v>
      </c>
      <c r="G296" s="11">
        <v>1.8840053902767699</v>
      </c>
      <c r="H296" s="9">
        <f t="shared" si="67"/>
        <v>8944.2419257221463</v>
      </c>
      <c r="I296" s="9">
        <f t="shared" si="68"/>
        <v>8301.4624484181568</v>
      </c>
      <c r="J296" s="10">
        <f t="shared" si="63"/>
        <v>-642.77947730398955</v>
      </c>
      <c r="K296" s="12">
        <f t="shared" si="64"/>
        <v>-7.1865171206456644</v>
      </c>
      <c r="L296" s="9">
        <v>10613</v>
      </c>
      <c r="M296" s="9">
        <v>10647</v>
      </c>
      <c r="N296" s="10">
        <f t="shared" si="75"/>
        <v>34</v>
      </c>
      <c r="O296" s="12">
        <f t="shared" si="76"/>
        <v>0.38013283051100927</v>
      </c>
      <c r="P296" s="9">
        <v>0</v>
      </c>
      <c r="Q296" s="9">
        <v>971</v>
      </c>
      <c r="R296" s="13">
        <v>9.0182966471626269E-2</v>
      </c>
      <c r="S296" s="14">
        <v>18175</v>
      </c>
      <c r="T296" s="9">
        <v>-1345.5375515818432</v>
      </c>
      <c r="U296" s="9">
        <v>67.333333333333329</v>
      </c>
      <c r="V296" s="9">
        <v>217</v>
      </c>
      <c r="W296" s="9">
        <v>2166.8708849151767</v>
      </c>
      <c r="X296" s="13">
        <v>0.20351938432564823</v>
      </c>
      <c r="Y296" s="9">
        <v>0</v>
      </c>
      <c r="Z296" s="15">
        <v>4.97</v>
      </c>
      <c r="AA296" s="15">
        <v>5.1100000000000003</v>
      </c>
      <c r="AB296" s="9">
        <v>86.436646656986298</v>
      </c>
      <c r="AC296" s="9">
        <v>0</v>
      </c>
      <c r="AD296" s="16">
        <f t="shared" si="69"/>
        <v>2.8169014084507227E-2</v>
      </c>
      <c r="AE296" s="9">
        <f t="shared" si="74"/>
        <v>0</v>
      </c>
      <c r="AF296" s="9">
        <v>18804.84250097923</v>
      </c>
      <c r="AG296" s="9">
        <v>91.454759961823456</v>
      </c>
      <c r="AH296" s="9">
        <v>3642.4079999999999</v>
      </c>
      <c r="AI296" s="9">
        <v>84.732289436921278</v>
      </c>
      <c r="AJ296" s="13">
        <f t="shared" si="70"/>
        <v>0.19369521440077617</v>
      </c>
      <c r="AK296" s="9">
        <f t="shared" si="73"/>
        <v>92.649403346847777</v>
      </c>
      <c r="AL296" s="9">
        <v>0</v>
      </c>
      <c r="AM296" s="17">
        <f t="shared" si="71"/>
        <v>0</v>
      </c>
    </row>
    <row r="297" spans="1:39" s="3" customFormat="1" ht="17.399999999999999" x14ac:dyDescent="0.3">
      <c r="A297" s="8" t="s">
        <v>313</v>
      </c>
      <c r="B297" s="8" t="s">
        <v>732</v>
      </c>
      <c r="C297" s="9">
        <v>25712</v>
      </c>
      <c r="D297" s="9">
        <v>24738</v>
      </c>
      <c r="E297" s="10">
        <f t="shared" si="72"/>
        <v>-974</v>
      </c>
      <c r="F297" s="9">
        <v>0</v>
      </c>
      <c r="G297" s="11">
        <v>1.8252897068847989</v>
      </c>
      <c r="H297" s="9">
        <f t="shared" si="67"/>
        <v>14086.530978078203</v>
      </c>
      <c r="I297" s="9">
        <f t="shared" si="68"/>
        <v>13552.917055682115</v>
      </c>
      <c r="J297" s="10">
        <f t="shared" si="63"/>
        <v>-533.61392239608722</v>
      </c>
      <c r="K297" s="12">
        <f t="shared" si="64"/>
        <v>-3.7881144990665905</v>
      </c>
      <c r="L297" s="9">
        <v>18765</v>
      </c>
      <c r="M297" s="9">
        <v>18754</v>
      </c>
      <c r="N297" s="10">
        <f t="shared" si="75"/>
        <v>-11</v>
      </c>
      <c r="O297" s="12">
        <f t="shared" si="76"/>
        <v>-7.8088778685955137E-2</v>
      </c>
      <c r="P297" s="9">
        <v>0</v>
      </c>
      <c r="Q297" s="9">
        <v>3572</v>
      </c>
      <c r="R297" s="13">
        <v>0.1876148957403225</v>
      </c>
      <c r="S297" s="14">
        <v>26777</v>
      </c>
      <c r="T297" s="9">
        <v>-1117.0829443178848</v>
      </c>
      <c r="U297" s="9">
        <v>204.33333333333334</v>
      </c>
      <c r="V297" s="9">
        <v>453.66666666666669</v>
      </c>
      <c r="W297" s="9">
        <v>4439.7496109845506</v>
      </c>
      <c r="X297" s="13">
        <v>0.23673614220883815</v>
      </c>
      <c r="Y297" s="9">
        <v>0</v>
      </c>
      <c r="Z297" s="15">
        <v>4.3600000000000003</v>
      </c>
      <c r="AA297" s="15">
        <v>4.74</v>
      </c>
      <c r="AB297" s="9">
        <v>80.178024491999039</v>
      </c>
      <c r="AC297" s="9">
        <v>0</v>
      </c>
      <c r="AD297" s="16">
        <f t="shared" si="69"/>
        <v>8.7155963302752326E-2</v>
      </c>
      <c r="AE297" s="9">
        <f t="shared" si="74"/>
        <v>0</v>
      </c>
      <c r="AF297" s="9">
        <v>16583.012019800488</v>
      </c>
      <c r="AG297" s="9">
        <v>80.649193612544906</v>
      </c>
      <c r="AH297" s="9">
        <v>3640.32</v>
      </c>
      <c r="AI297" s="9">
        <v>84.683716893608093</v>
      </c>
      <c r="AJ297" s="13">
        <f t="shared" si="70"/>
        <v>0.21952103729125785</v>
      </c>
      <c r="AK297" s="9">
        <f t="shared" si="73"/>
        <v>105.00255873660171</v>
      </c>
      <c r="AL297" s="9">
        <f t="shared" ref="AL297:AL298" si="79">IF(AK297&gt;0.13,1,0)</f>
        <v>1</v>
      </c>
      <c r="AM297" s="17">
        <f t="shared" si="71"/>
        <v>1</v>
      </c>
    </row>
    <row r="298" spans="1:39" s="3" customFormat="1" ht="17.399999999999999" x14ac:dyDescent="0.3">
      <c r="A298" s="8" t="s">
        <v>314</v>
      </c>
      <c r="B298" s="8" t="s">
        <v>733</v>
      </c>
      <c r="C298" s="9">
        <v>20831</v>
      </c>
      <c r="D298" s="9">
        <v>20694</v>
      </c>
      <c r="E298" s="10">
        <f t="shared" si="72"/>
        <v>-137</v>
      </c>
      <c r="F298" s="9">
        <v>0</v>
      </c>
      <c r="G298" s="11">
        <v>1.9578877637929404</v>
      </c>
      <c r="H298" s="9">
        <f t="shared" si="67"/>
        <v>10639.527140026101</v>
      </c>
      <c r="I298" s="9">
        <f t="shared" si="68"/>
        <v>10569.55377253613</v>
      </c>
      <c r="J298" s="10">
        <f t="shared" ref="J298:J361" si="80">(H298-I298)*(-1)</f>
        <v>-69.973367489970769</v>
      </c>
      <c r="K298" s="12">
        <f t="shared" ref="K298:K361" si="81">(100*J298)/H298</f>
        <v>-0.65767365944986078</v>
      </c>
      <c r="L298" s="9">
        <v>11565</v>
      </c>
      <c r="M298" s="9">
        <v>11908</v>
      </c>
      <c r="N298" s="10">
        <f t="shared" si="75"/>
        <v>343</v>
      </c>
      <c r="O298" s="12">
        <f t="shared" si="76"/>
        <v>3.2238274829867914</v>
      </c>
      <c r="P298" s="9">
        <v>0</v>
      </c>
      <c r="Q298" s="9">
        <v>1072</v>
      </c>
      <c r="R298" s="13">
        <v>9.1249574395641811E-2</v>
      </c>
      <c r="S298" s="14">
        <v>20689</v>
      </c>
      <c r="T298" s="9">
        <v>2.5537725361303107</v>
      </c>
      <c r="U298" s="9">
        <v>503.33333333333331</v>
      </c>
      <c r="V298" s="9">
        <v>420.66666666666669</v>
      </c>
      <c r="W298" s="9">
        <v>1152.1128941305362</v>
      </c>
      <c r="X298" s="13">
        <v>9.6751166789598275E-2</v>
      </c>
      <c r="Y298" s="9">
        <v>0</v>
      </c>
      <c r="Z298" s="15">
        <v>5.84</v>
      </c>
      <c r="AA298" s="15">
        <v>6.73</v>
      </c>
      <c r="AB298" s="9">
        <v>113.83926262260624</v>
      </c>
      <c r="AC298" s="9">
        <v>1</v>
      </c>
      <c r="AD298" s="16">
        <f t="shared" si="69"/>
        <v>0.15239726027397271</v>
      </c>
      <c r="AE298" s="9">
        <f t="shared" si="74"/>
        <v>1</v>
      </c>
      <c r="AF298" s="9">
        <v>20213.766534115934</v>
      </c>
      <c r="AG298" s="9">
        <v>98.306867829690574</v>
      </c>
      <c r="AH298" s="9">
        <v>4783.4148000000005</v>
      </c>
      <c r="AI298" s="9">
        <v>111.27520237448769</v>
      </c>
      <c r="AJ298" s="13">
        <f t="shared" si="70"/>
        <v>0.23664143898796677</v>
      </c>
      <c r="AK298" s="9">
        <f t="shared" si="73"/>
        <v>113.19168724535483</v>
      </c>
      <c r="AL298" s="9">
        <f t="shared" si="79"/>
        <v>1</v>
      </c>
      <c r="AM298" s="17">
        <f t="shared" si="71"/>
        <v>3</v>
      </c>
    </row>
    <row r="299" spans="1:39" s="3" customFormat="1" ht="17.399999999999999" x14ac:dyDescent="0.3">
      <c r="A299" s="8" t="s">
        <v>315</v>
      </c>
      <c r="B299" s="8" t="s">
        <v>734</v>
      </c>
      <c r="C299" s="9">
        <v>3352</v>
      </c>
      <c r="D299" s="9">
        <v>3206</v>
      </c>
      <c r="E299" s="10">
        <f t="shared" si="72"/>
        <v>-146</v>
      </c>
      <c r="F299" s="9">
        <v>0</v>
      </c>
      <c r="G299" s="11">
        <v>2.1916243654822334</v>
      </c>
      <c r="H299" s="9">
        <f t="shared" si="67"/>
        <v>1529.4591777649102</v>
      </c>
      <c r="I299" s="9">
        <f t="shared" si="68"/>
        <v>1462.8419224088016</v>
      </c>
      <c r="J299" s="10">
        <f t="shared" si="80"/>
        <v>-66.617255356108672</v>
      </c>
      <c r="K299" s="12">
        <f t="shared" si="81"/>
        <v>-4.3556085918854297</v>
      </c>
      <c r="L299" s="9">
        <v>1791</v>
      </c>
      <c r="M299" s="9">
        <v>1826</v>
      </c>
      <c r="N299" s="10">
        <f t="shared" si="75"/>
        <v>35</v>
      </c>
      <c r="O299" s="12">
        <f t="shared" si="76"/>
        <v>2.2883905964164133</v>
      </c>
      <c r="P299" s="9">
        <v>0</v>
      </c>
      <c r="Q299" s="9">
        <v>116</v>
      </c>
      <c r="R299" s="13">
        <v>6.6399542072123646E-2</v>
      </c>
      <c r="S299" s="14">
        <v>3454</v>
      </c>
      <c r="T299" s="9">
        <v>-113.15807759119862</v>
      </c>
      <c r="U299" s="9">
        <v>70.333333333333329</v>
      </c>
      <c r="V299" s="9">
        <v>4.666666666666667</v>
      </c>
      <c r="W299" s="9">
        <v>294.82474425786523</v>
      </c>
      <c r="X299" s="13">
        <v>0.16145933420474548</v>
      </c>
      <c r="Y299" s="9">
        <v>0</v>
      </c>
      <c r="Z299" s="15">
        <v>5</v>
      </c>
      <c r="AA299" s="15">
        <v>5.34</v>
      </c>
      <c r="AB299" s="9">
        <v>90.327141516302717</v>
      </c>
      <c r="AC299" s="9">
        <v>0</v>
      </c>
      <c r="AD299" s="16">
        <f t="shared" si="69"/>
        <v>6.800000000000006E-2</v>
      </c>
      <c r="AE299" s="9">
        <f t="shared" si="74"/>
        <v>0</v>
      </c>
      <c r="AF299" s="9">
        <v>21972.876674771913</v>
      </c>
      <c r="AG299" s="9">
        <v>106.86205757146716</v>
      </c>
      <c r="AH299" s="9">
        <v>3844.7999999999997</v>
      </c>
      <c r="AI299" s="9">
        <v>89.440476307726897</v>
      </c>
      <c r="AJ299" s="13">
        <f t="shared" si="70"/>
        <v>0.17497936464615915</v>
      </c>
      <c r="AK299" s="9">
        <f t="shared" si="73"/>
        <v>83.697130993300334</v>
      </c>
      <c r="AL299" s="9">
        <v>0</v>
      </c>
      <c r="AM299" s="17">
        <f t="shared" si="71"/>
        <v>0</v>
      </c>
    </row>
    <row r="300" spans="1:39" s="3" customFormat="1" ht="17.399999999999999" x14ac:dyDescent="0.3">
      <c r="A300" s="8" t="s">
        <v>316</v>
      </c>
      <c r="B300" s="8" t="s">
        <v>735</v>
      </c>
      <c r="C300" s="9">
        <v>4476</v>
      </c>
      <c r="D300" s="9">
        <v>4325</v>
      </c>
      <c r="E300" s="10">
        <f t="shared" si="72"/>
        <v>-151</v>
      </c>
      <c r="F300" s="9">
        <v>0</v>
      </c>
      <c r="G300" s="11">
        <v>2.4484978540772531</v>
      </c>
      <c r="H300" s="9">
        <f t="shared" si="67"/>
        <v>1828.0595968448731</v>
      </c>
      <c r="I300" s="9">
        <f t="shared" si="68"/>
        <v>1766.3891323400526</v>
      </c>
      <c r="J300" s="10">
        <f t="shared" si="80"/>
        <v>-61.670464504820529</v>
      </c>
      <c r="K300" s="12">
        <f t="shared" si="81"/>
        <v>-3.3735478105451397</v>
      </c>
      <c r="L300" s="9">
        <v>2072</v>
      </c>
      <c r="M300" s="9">
        <v>2100</v>
      </c>
      <c r="N300" s="10">
        <f t="shared" si="75"/>
        <v>28</v>
      </c>
      <c r="O300" s="12">
        <f t="shared" si="76"/>
        <v>1.5316787290921154</v>
      </c>
      <c r="P300" s="9">
        <v>0</v>
      </c>
      <c r="Q300" s="9">
        <v>122</v>
      </c>
      <c r="R300" s="13">
        <v>6.0157790927021698E-2</v>
      </c>
      <c r="S300" s="14">
        <v>4564</v>
      </c>
      <c r="T300" s="9">
        <v>-97.610867659947417</v>
      </c>
      <c r="U300" s="9">
        <v>75.666666666666671</v>
      </c>
      <c r="V300" s="9">
        <v>10</v>
      </c>
      <c r="W300" s="9">
        <v>285.2775343266141</v>
      </c>
      <c r="X300" s="13">
        <v>0.13584644491743528</v>
      </c>
      <c r="Y300" s="9">
        <v>0</v>
      </c>
      <c r="Z300" s="15">
        <v>4.9000000000000004</v>
      </c>
      <c r="AA300" s="15">
        <v>5.51</v>
      </c>
      <c r="AB300" s="9">
        <v>93.202724673188754</v>
      </c>
      <c r="AC300" s="9">
        <v>0</v>
      </c>
      <c r="AD300" s="16">
        <f t="shared" si="69"/>
        <v>0.12448979591836729</v>
      </c>
      <c r="AE300" s="9">
        <f t="shared" si="74"/>
        <v>0</v>
      </c>
      <c r="AF300" s="9">
        <v>21355.795083518198</v>
      </c>
      <c r="AG300" s="9">
        <v>103.8609662939396</v>
      </c>
      <c r="AH300" s="9">
        <v>4363.92</v>
      </c>
      <c r="AI300" s="9">
        <v>101.51661552455671</v>
      </c>
      <c r="AJ300" s="13">
        <f t="shared" si="70"/>
        <v>0.2043435977416711</v>
      </c>
      <c r="AK300" s="9">
        <f t="shared" si="73"/>
        <v>97.742799000398193</v>
      </c>
      <c r="AL300" s="9">
        <v>0</v>
      </c>
      <c r="AM300" s="17">
        <f t="shared" si="71"/>
        <v>0</v>
      </c>
    </row>
    <row r="301" spans="1:39" s="3" customFormat="1" ht="17.399999999999999" x14ac:dyDescent="0.3">
      <c r="A301" s="8" t="s">
        <v>317</v>
      </c>
      <c r="B301" s="8" t="s">
        <v>736</v>
      </c>
      <c r="C301" s="9">
        <v>2170</v>
      </c>
      <c r="D301" s="9">
        <v>2091</v>
      </c>
      <c r="E301" s="10">
        <f t="shared" si="72"/>
        <v>-79</v>
      </c>
      <c r="F301" s="9">
        <v>0</v>
      </c>
      <c r="G301" s="11">
        <v>2.6926020408163267</v>
      </c>
      <c r="H301" s="9">
        <f t="shared" si="67"/>
        <v>805.91189009947891</v>
      </c>
      <c r="I301" s="9">
        <f t="shared" si="68"/>
        <v>776.5722406442444</v>
      </c>
      <c r="J301" s="10">
        <f t="shared" si="80"/>
        <v>-29.339649455234508</v>
      </c>
      <c r="K301" s="12">
        <f t="shared" si="81"/>
        <v>-3.6405529953917077</v>
      </c>
      <c r="L301" s="9">
        <v>850</v>
      </c>
      <c r="M301" s="9">
        <v>881</v>
      </c>
      <c r="N301" s="10">
        <f t="shared" si="75"/>
        <v>31</v>
      </c>
      <c r="O301" s="12">
        <f t="shared" si="76"/>
        <v>3.8465743440233235</v>
      </c>
      <c r="P301" s="9">
        <v>0</v>
      </c>
      <c r="Q301" s="9">
        <v>40</v>
      </c>
      <c r="R301" s="13">
        <v>4.77326968973747E-2</v>
      </c>
      <c r="S301" s="14">
        <v>2111</v>
      </c>
      <c r="T301" s="9">
        <v>-7.4277593557555655</v>
      </c>
      <c r="U301" s="9">
        <v>54.666666666666664</v>
      </c>
      <c r="V301" s="9">
        <v>6</v>
      </c>
      <c r="W301" s="9">
        <v>96.094426022422226</v>
      </c>
      <c r="X301" s="13">
        <v>0.1090742633625678</v>
      </c>
      <c r="Y301" s="9">
        <v>0</v>
      </c>
      <c r="Z301" s="15">
        <v>4.9400000000000004</v>
      </c>
      <c r="AA301" s="15">
        <v>5.1100000000000003</v>
      </c>
      <c r="AB301" s="9">
        <v>86.436646656986298</v>
      </c>
      <c r="AC301" s="9">
        <v>0</v>
      </c>
      <c r="AD301" s="16">
        <f t="shared" si="69"/>
        <v>3.4412955465586981E-2</v>
      </c>
      <c r="AE301" s="9">
        <f t="shared" si="74"/>
        <v>0</v>
      </c>
      <c r="AF301" s="9">
        <v>22259.134281015613</v>
      </c>
      <c r="AG301" s="9">
        <v>108.2542319895672</v>
      </c>
      <c r="AH301" s="9">
        <v>3642.4079999999999</v>
      </c>
      <c r="AI301" s="9">
        <v>84.732289436921278</v>
      </c>
      <c r="AJ301" s="13">
        <f t="shared" si="70"/>
        <v>0.16363655270755698</v>
      </c>
      <c r="AK301" s="9">
        <f t="shared" si="73"/>
        <v>78.271572279120861</v>
      </c>
      <c r="AL301" s="9">
        <v>0</v>
      </c>
      <c r="AM301" s="17">
        <f t="shared" si="71"/>
        <v>0</v>
      </c>
    </row>
    <row r="302" spans="1:39" s="3" customFormat="1" ht="17.399999999999999" x14ac:dyDescent="0.3">
      <c r="A302" s="8" t="s">
        <v>318</v>
      </c>
      <c r="B302" s="8" t="s">
        <v>737</v>
      </c>
      <c r="C302" s="9">
        <v>7409</v>
      </c>
      <c r="D302" s="9">
        <v>6932</v>
      </c>
      <c r="E302" s="10">
        <f t="shared" si="72"/>
        <v>-477</v>
      </c>
      <c r="F302" s="9">
        <v>0</v>
      </c>
      <c r="G302" s="11">
        <v>1.9652432969215492</v>
      </c>
      <c r="H302" s="9">
        <f t="shared" si="67"/>
        <v>3770.0166750884282</v>
      </c>
      <c r="I302" s="9">
        <f t="shared" si="68"/>
        <v>3527.2986356745832</v>
      </c>
      <c r="J302" s="10">
        <f t="shared" si="80"/>
        <v>-242.71803941384496</v>
      </c>
      <c r="K302" s="12">
        <f t="shared" si="81"/>
        <v>-6.4381158051018925</v>
      </c>
      <c r="L302" s="9">
        <v>4694</v>
      </c>
      <c r="M302" s="9">
        <v>4722</v>
      </c>
      <c r="N302" s="10">
        <f t="shared" si="75"/>
        <v>28</v>
      </c>
      <c r="O302" s="12">
        <f t="shared" si="76"/>
        <v>0.74270228524501791</v>
      </c>
      <c r="P302" s="9">
        <v>0</v>
      </c>
      <c r="Q302" s="9">
        <v>580</v>
      </c>
      <c r="R302" s="13">
        <v>0.12364101470901727</v>
      </c>
      <c r="S302" s="14">
        <v>7916</v>
      </c>
      <c r="T302" s="9">
        <v>-500.70136432541688</v>
      </c>
      <c r="U302" s="9">
        <v>69.333333333333329</v>
      </c>
      <c r="V302" s="9">
        <v>1</v>
      </c>
      <c r="W302" s="9">
        <v>1149.03469765875</v>
      </c>
      <c r="X302" s="13">
        <v>0.2433364459251906</v>
      </c>
      <c r="Y302" s="9">
        <v>0</v>
      </c>
      <c r="Z302" s="15">
        <v>4.9400000000000004</v>
      </c>
      <c r="AA302" s="15">
        <v>4.9849999999999994</v>
      </c>
      <c r="AB302" s="9">
        <v>84.322247276923022</v>
      </c>
      <c r="AC302" s="9">
        <v>0</v>
      </c>
      <c r="AD302" s="16">
        <f t="shared" si="69"/>
        <v>9.1093117408904689E-3</v>
      </c>
      <c r="AE302" s="9">
        <f t="shared" si="74"/>
        <v>0</v>
      </c>
      <c r="AF302" s="9">
        <v>19119.141637633136</v>
      </c>
      <c r="AG302" s="9">
        <v>92.983310498601128</v>
      </c>
      <c r="AH302" s="9">
        <v>3721.7012999999997</v>
      </c>
      <c r="AI302" s="9">
        <v>86.576866663307953</v>
      </c>
      <c r="AJ302" s="13">
        <f t="shared" si="70"/>
        <v>0.19465838846417635</v>
      </c>
      <c r="AK302" s="9">
        <f t="shared" si="73"/>
        <v>93.110114276486684</v>
      </c>
      <c r="AL302" s="9">
        <v>0</v>
      </c>
      <c r="AM302" s="17">
        <f t="shared" si="71"/>
        <v>0</v>
      </c>
    </row>
    <row r="303" spans="1:39" s="3" customFormat="1" ht="17.399999999999999" x14ac:dyDescent="0.3">
      <c r="A303" s="8" t="s">
        <v>319</v>
      </c>
      <c r="B303" s="8" t="s">
        <v>738</v>
      </c>
      <c r="C303" s="9">
        <v>18352</v>
      </c>
      <c r="D303" s="9">
        <v>18062</v>
      </c>
      <c r="E303" s="10">
        <f t="shared" si="72"/>
        <v>-290</v>
      </c>
      <c r="F303" s="9">
        <v>0</v>
      </c>
      <c r="G303" s="11">
        <v>2.0606226704670028</v>
      </c>
      <c r="H303" s="9">
        <f t="shared" si="67"/>
        <v>8906.0458583816562</v>
      </c>
      <c r="I303" s="9">
        <f t="shared" si="68"/>
        <v>8765.3116986753212</v>
      </c>
      <c r="J303" s="10">
        <f t="shared" si="80"/>
        <v>-140.73415970633505</v>
      </c>
      <c r="K303" s="12">
        <f t="shared" si="81"/>
        <v>-1.5802092414995521</v>
      </c>
      <c r="L303" s="9">
        <v>10718</v>
      </c>
      <c r="M303" s="9">
        <v>10978</v>
      </c>
      <c r="N303" s="10">
        <f t="shared" si="75"/>
        <v>260</v>
      </c>
      <c r="O303" s="12">
        <f t="shared" si="76"/>
        <v>2.9193651608621445</v>
      </c>
      <c r="P303" s="9">
        <v>0</v>
      </c>
      <c r="Q303" s="9">
        <v>1091</v>
      </c>
      <c r="R303" s="13">
        <v>0.10323618470855413</v>
      </c>
      <c r="S303" s="14">
        <v>18797</v>
      </c>
      <c r="T303" s="9">
        <v>-356.68830132467946</v>
      </c>
      <c r="U303" s="9">
        <v>466.66666666666669</v>
      </c>
      <c r="V303" s="9">
        <v>66.666666666666671</v>
      </c>
      <c r="W303" s="9">
        <v>1847.6883013246795</v>
      </c>
      <c r="X303" s="13">
        <v>0.1683082803174239</v>
      </c>
      <c r="Y303" s="9">
        <v>0</v>
      </c>
      <c r="Z303" s="15">
        <v>4.8499999999999996</v>
      </c>
      <c r="AA303" s="15">
        <v>5.51</v>
      </c>
      <c r="AB303" s="9">
        <v>93.202724673188754</v>
      </c>
      <c r="AC303" s="9">
        <v>0</v>
      </c>
      <c r="AD303" s="16">
        <f t="shared" si="69"/>
        <v>0.13608247422680408</v>
      </c>
      <c r="AE303" s="9">
        <f t="shared" si="74"/>
        <v>1</v>
      </c>
      <c r="AF303" s="9">
        <v>19546.072281649867</v>
      </c>
      <c r="AG303" s="9">
        <v>95.059628849412292</v>
      </c>
      <c r="AH303" s="9">
        <v>4297.7999999999993</v>
      </c>
      <c r="AI303" s="9">
        <v>99.97848498630583</v>
      </c>
      <c r="AJ303" s="13">
        <f t="shared" si="70"/>
        <v>0.21988049251382516</v>
      </c>
      <c r="AK303" s="9">
        <f t="shared" si="73"/>
        <v>105.17449541559401</v>
      </c>
      <c r="AL303" s="9">
        <f t="shared" ref="AL303" si="82">IF(AK303&gt;0.13,1,0)</f>
        <v>1</v>
      </c>
      <c r="AM303" s="17">
        <f t="shared" si="71"/>
        <v>2</v>
      </c>
    </row>
    <row r="304" spans="1:39" s="3" customFormat="1" ht="17.399999999999999" x14ac:dyDescent="0.3">
      <c r="A304" s="8" t="s">
        <v>320</v>
      </c>
      <c r="B304" s="8" t="s">
        <v>739</v>
      </c>
      <c r="C304" s="9">
        <v>2072</v>
      </c>
      <c r="D304" s="9">
        <v>1966</v>
      </c>
      <c r="E304" s="10">
        <f t="shared" si="72"/>
        <v>-106</v>
      </c>
      <c r="F304" s="9">
        <v>0</v>
      </c>
      <c r="G304" s="11">
        <v>2.3176593521421109</v>
      </c>
      <c r="H304" s="9">
        <f t="shared" si="67"/>
        <v>894.00541027953102</v>
      </c>
      <c r="I304" s="9">
        <f t="shared" si="68"/>
        <v>848.26961226330025</v>
      </c>
      <c r="J304" s="10">
        <f t="shared" si="80"/>
        <v>-45.735798016230774</v>
      </c>
      <c r="K304" s="12">
        <f t="shared" si="81"/>
        <v>-5.1158301158301089</v>
      </c>
      <c r="L304" s="9">
        <v>1069</v>
      </c>
      <c r="M304" s="9">
        <v>1079</v>
      </c>
      <c r="N304" s="10">
        <f t="shared" si="75"/>
        <v>10</v>
      </c>
      <c r="O304" s="12">
        <f t="shared" si="76"/>
        <v>1.1185614633890497</v>
      </c>
      <c r="P304" s="9">
        <v>0</v>
      </c>
      <c r="Q304" s="9">
        <v>76</v>
      </c>
      <c r="R304" s="13">
        <v>7.2174738841405503E-2</v>
      </c>
      <c r="S304" s="14">
        <v>2218</v>
      </c>
      <c r="T304" s="9">
        <v>-108.73038773669973</v>
      </c>
      <c r="U304" s="9">
        <v>23.666666666666668</v>
      </c>
      <c r="V304" s="9">
        <v>0</v>
      </c>
      <c r="W304" s="9">
        <v>208.39705440336638</v>
      </c>
      <c r="X304" s="13">
        <v>0.19313906802906985</v>
      </c>
      <c r="Y304" s="9">
        <v>0</v>
      </c>
      <c r="Z304" s="15">
        <v>4.9400000000000004</v>
      </c>
      <c r="AA304" s="15">
        <v>5.1100000000000003</v>
      </c>
      <c r="AB304" s="9">
        <v>86.436646656986298</v>
      </c>
      <c r="AC304" s="9">
        <v>0</v>
      </c>
      <c r="AD304" s="16">
        <f t="shared" si="69"/>
        <v>3.4412955465586981E-2</v>
      </c>
      <c r="AE304" s="9">
        <f t="shared" si="74"/>
        <v>0</v>
      </c>
      <c r="AF304" s="9">
        <v>20800.139751628998</v>
      </c>
      <c r="AG304" s="9">
        <v>101.15861316352715</v>
      </c>
      <c r="AH304" s="9">
        <v>3642.4079999999999</v>
      </c>
      <c r="AI304" s="9">
        <v>84.732289436921278</v>
      </c>
      <c r="AJ304" s="13">
        <f t="shared" si="70"/>
        <v>0.17511459266588528</v>
      </c>
      <c r="AK304" s="9">
        <f t="shared" si="73"/>
        <v>83.761814033519798</v>
      </c>
      <c r="AL304" s="9">
        <v>0</v>
      </c>
      <c r="AM304" s="17">
        <f t="shared" si="71"/>
        <v>0</v>
      </c>
    </row>
    <row r="305" spans="1:39" s="3" customFormat="1" ht="17.399999999999999" x14ac:dyDescent="0.3">
      <c r="A305" s="8" t="s">
        <v>321</v>
      </c>
      <c r="B305" s="8" t="s">
        <v>740</v>
      </c>
      <c r="C305" s="9">
        <v>2787</v>
      </c>
      <c r="D305" s="9">
        <v>2748</v>
      </c>
      <c r="E305" s="10">
        <f t="shared" si="72"/>
        <v>-39</v>
      </c>
      <c r="F305" s="9">
        <v>0</v>
      </c>
      <c r="G305" s="11">
        <v>2.2796052631578947</v>
      </c>
      <c r="H305" s="9">
        <f t="shared" si="67"/>
        <v>1222.5800865800866</v>
      </c>
      <c r="I305" s="9">
        <f t="shared" si="68"/>
        <v>1205.4718614718615</v>
      </c>
      <c r="J305" s="10">
        <f t="shared" si="80"/>
        <v>-17.108225108225042</v>
      </c>
      <c r="K305" s="12">
        <f t="shared" si="81"/>
        <v>-1.3993541442411142</v>
      </c>
      <c r="L305" s="9">
        <v>1401</v>
      </c>
      <c r="M305" s="9">
        <v>1418</v>
      </c>
      <c r="N305" s="10">
        <f t="shared" si="75"/>
        <v>17</v>
      </c>
      <c r="O305" s="12">
        <f t="shared" si="76"/>
        <v>1.3905019545634809</v>
      </c>
      <c r="P305" s="9">
        <v>0</v>
      </c>
      <c r="Q305" s="9">
        <v>130</v>
      </c>
      <c r="R305" s="13">
        <v>9.420289855072464E-2</v>
      </c>
      <c r="S305" s="14">
        <v>2772</v>
      </c>
      <c r="T305" s="9">
        <v>-10.528138528138529</v>
      </c>
      <c r="U305" s="9">
        <v>34.666666666666664</v>
      </c>
      <c r="V305" s="9">
        <v>2</v>
      </c>
      <c r="W305" s="9">
        <v>173.19480519480518</v>
      </c>
      <c r="X305" s="13">
        <v>0.12214020112468631</v>
      </c>
      <c r="Y305" s="9">
        <v>0</v>
      </c>
      <c r="Z305" s="15">
        <v>5</v>
      </c>
      <c r="AA305" s="15">
        <v>5.34</v>
      </c>
      <c r="AB305" s="9">
        <v>90.327141516302717</v>
      </c>
      <c r="AC305" s="9">
        <v>0</v>
      </c>
      <c r="AD305" s="16">
        <f t="shared" si="69"/>
        <v>6.800000000000006E-2</v>
      </c>
      <c r="AE305" s="9">
        <f t="shared" si="74"/>
        <v>0</v>
      </c>
      <c r="AF305" s="9">
        <v>19352.992072482582</v>
      </c>
      <c r="AG305" s="9">
        <v>94.120609860986676</v>
      </c>
      <c r="AH305" s="9">
        <v>3844.7999999999997</v>
      </c>
      <c r="AI305" s="9">
        <v>89.440476307726897</v>
      </c>
      <c r="AJ305" s="13">
        <f t="shared" si="70"/>
        <v>0.19866695473237966</v>
      </c>
      <c r="AK305" s="9">
        <f t="shared" si="73"/>
        <v>95.027514632372032</v>
      </c>
      <c r="AL305" s="9">
        <v>0</v>
      </c>
      <c r="AM305" s="17">
        <f t="shared" si="71"/>
        <v>0</v>
      </c>
    </row>
    <row r="306" spans="1:39" s="3" customFormat="1" ht="17.399999999999999" x14ac:dyDescent="0.3">
      <c r="A306" s="8" t="s">
        <v>322</v>
      </c>
      <c r="B306" s="8" t="s">
        <v>741</v>
      </c>
      <c r="C306" s="9">
        <v>10283</v>
      </c>
      <c r="D306" s="9">
        <v>10336</v>
      </c>
      <c r="E306" s="10">
        <f t="shared" si="72"/>
        <v>53</v>
      </c>
      <c r="F306" s="9">
        <v>1</v>
      </c>
      <c r="G306" s="11">
        <v>2.3537540304007369</v>
      </c>
      <c r="H306" s="9">
        <f t="shared" si="67"/>
        <v>4368.7657534246573</v>
      </c>
      <c r="I306" s="9">
        <f t="shared" si="68"/>
        <v>4391.2829745596873</v>
      </c>
      <c r="J306" s="10">
        <f t="shared" si="80"/>
        <v>22.517221135030013</v>
      </c>
      <c r="K306" s="12">
        <f t="shared" si="81"/>
        <v>0.515413789750088</v>
      </c>
      <c r="L306" s="9">
        <v>5042</v>
      </c>
      <c r="M306" s="9">
        <v>5170</v>
      </c>
      <c r="N306" s="10">
        <f t="shared" si="75"/>
        <v>128</v>
      </c>
      <c r="O306" s="12">
        <f t="shared" si="76"/>
        <v>2.9298892919507376</v>
      </c>
      <c r="P306" s="9">
        <v>0</v>
      </c>
      <c r="Q306" s="9">
        <v>420</v>
      </c>
      <c r="R306" s="13">
        <v>8.608321377331421E-2</v>
      </c>
      <c r="S306" s="14">
        <v>10220</v>
      </c>
      <c r="T306" s="9">
        <v>49.282974559686892</v>
      </c>
      <c r="U306" s="9">
        <v>314</v>
      </c>
      <c r="V306" s="9">
        <v>13.333333333333334</v>
      </c>
      <c r="W306" s="9">
        <v>671.38369210697977</v>
      </c>
      <c r="X306" s="13">
        <v>0.12986144915028622</v>
      </c>
      <c r="Y306" s="9">
        <v>0</v>
      </c>
      <c r="Z306" s="15">
        <v>5.04</v>
      </c>
      <c r="AA306" s="15">
        <v>6.0299999999999994</v>
      </c>
      <c r="AB306" s="9">
        <v>101.99862609425192</v>
      </c>
      <c r="AC306" s="9">
        <v>1</v>
      </c>
      <c r="AD306" s="16">
        <f t="shared" si="69"/>
        <v>0.1964285714285714</v>
      </c>
      <c r="AE306" s="9">
        <f t="shared" si="74"/>
        <v>1</v>
      </c>
      <c r="AF306" s="9">
        <v>27225.640186228251</v>
      </c>
      <c r="AG306" s="9">
        <v>132.40814901315028</v>
      </c>
      <c r="AH306" s="9">
        <v>4929.1632</v>
      </c>
      <c r="AI306" s="9">
        <v>114.66570547402188</v>
      </c>
      <c r="AJ306" s="13">
        <f t="shared" si="70"/>
        <v>0.18104856915332906</v>
      </c>
      <c r="AK306" s="9">
        <f t="shared" si="73"/>
        <v>86.600187623371824</v>
      </c>
      <c r="AL306" s="9">
        <v>0</v>
      </c>
      <c r="AM306" s="17">
        <f t="shared" si="71"/>
        <v>2</v>
      </c>
    </row>
    <row r="307" spans="1:39" s="3" customFormat="1" ht="17.399999999999999" x14ac:dyDescent="0.3">
      <c r="A307" s="8" t="s">
        <v>323</v>
      </c>
      <c r="B307" s="8" t="s">
        <v>742</v>
      </c>
      <c r="C307" s="9">
        <v>2614</v>
      </c>
      <c r="D307" s="9">
        <v>2520</v>
      </c>
      <c r="E307" s="10">
        <f t="shared" si="72"/>
        <v>-94</v>
      </c>
      <c r="F307" s="9">
        <v>0</v>
      </c>
      <c r="G307" s="11">
        <v>2.410211267605634</v>
      </c>
      <c r="H307" s="9">
        <f t="shared" si="67"/>
        <v>1084.5522279035793</v>
      </c>
      <c r="I307" s="9">
        <f t="shared" si="68"/>
        <v>1045.5514974433893</v>
      </c>
      <c r="J307" s="10">
        <f t="shared" si="80"/>
        <v>-39.00073046018997</v>
      </c>
      <c r="K307" s="12">
        <f t="shared" si="81"/>
        <v>-3.5960214231063552</v>
      </c>
      <c r="L307" s="9">
        <v>1256</v>
      </c>
      <c r="M307" s="9">
        <v>1289</v>
      </c>
      <c r="N307" s="10">
        <f t="shared" si="75"/>
        <v>33</v>
      </c>
      <c r="O307" s="12">
        <f t="shared" si="76"/>
        <v>3.0427303684386349</v>
      </c>
      <c r="P307" s="9">
        <v>0</v>
      </c>
      <c r="Q307" s="9">
        <v>66</v>
      </c>
      <c r="R307" s="13">
        <v>5.3311793214862679E-2</v>
      </c>
      <c r="S307" s="14">
        <v>2738</v>
      </c>
      <c r="T307" s="9">
        <v>-90.448502556610663</v>
      </c>
      <c r="U307" s="9">
        <v>48.666666666666664</v>
      </c>
      <c r="V307" s="9">
        <v>1</v>
      </c>
      <c r="W307" s="9">
        <v>204.11516922327732</v>
      </c>
      <c r="X307" s="13">
        <v>0.15835156650370621</v>
      </c>
      <c r="Y307" s="9">
        <v>0</v>
      </c>
      <c r="Z307" s="15">
        <v>4.9000000000000004</v>
      </c>
      <c r="AA307" s="15">
        <v>5.51</v>
      </c>
      <c r="AB307" s="9">
        <v>93.202724673188754</v>
      </c>
      <c r="AC307" s="9">
        <v>0</v>
      </c>
      <c r="AD307" s="16">
        <f t="shared" si="69"/>
        <v>0.12448979591836729</v>
      </c>
      <c r="AE307" s="9">
        <f t="shared" si="74"/>
        <v>0</v>
      </c>
      <c r="AF307" s="9">
        <v>19653.405748397417</v>
      </c>
      <c r="AG307" s="9">
        <v>95.581630373049435</v>
      </c>
      <c r="AH307" s="9">
        <v>4363.92</v>
      </c>
      <c r="AI307" s="9">
        <v>101.51661552455671</v>
      </c>
      <c r="AJ307" s="13">
        <f t="shared" si="70"/>
        <v>0.22204395797180568</v>
      </c>
      <c r="AK307" s="9">
        <f t="shared" si="73"/>
        <v>106.20933659359373</v>
      </c>
      <c r="AL307" s="9">
        <f t="shared" ref="AL307:AL309" si="83">IF(AK307&gt;0.13,1,0)</f>
        <v>1</v>
      </c>
      <c r="AM307" s="17">
        <f t="shared" si="71"/>
        <v>1</v>
      </c>
    </row>
    <row r="308" spans="1:39" s="3" customFormat="1" ht="17.399999999999999" x14ac:dyDescent="0.3">
      <c r="A308" s="8" t="s">
        <v>324</v>
      </c>
      <c r="B308" s="8" t="s">
        <v>743</v>
      </c>
      <c r="C308" s="9">
        <v>5074</v>
      </c>
      <c r="D308" s="9">
        <v>4807</v>
      </c>
      <c r="E308" s="10">
        <f t="shared" si="72"/>
        <v>-267</v>
      </c>
      <c r="F308" s="9">
        <v>0</v>
      </c>
      <c r="G308" s="11">
        <v>2.1281545741324921</v>
      </c>
      <c r="H308" s="9">
        <f t="shared" si="67"/>
        <v>2384.2253103576063</v>
      </c>
      <c r="I308" s="9">
        <f t="shared" si="68"/>
        <v>2258.7644987956273</v>
      </c>
      <c r="J308" s="10">
        <f t="shared" si="80"/>
        <v>-125.46081156197897</v>
      </c>
      <c r="K308" s="12">
        <f t="shared" si="81"/>
        <v>-5.2621206148994908</v>
      </c>
      <c r="L308" s="9">
        <v>2965</v>
      </c>
      <c r="M308" s="9">
        <v>2978</v>
      </c>
      <c r="N308" s="10">
        <f t="shared" si="75"/>
        <v>13</v>
      </c>
      <c r="O308" s="12">
        <f t="shared" si="76"/>
        <v>0.54525048213879379</v>
      </c>
      <c r="P308" s="9">
        <v>0</v>
      </c>
      <c r="Q308" s="9">
        <v>332</v>
      </c>
      <c r="R308" s="13">
        <v>0.11242803928208601</v>
      </c>
      <c r="S308" s="14">
        <v>5397</v>
      </c>
      <c r="T308" s="9">
        <v>-277.23550120437278</v>
      </c>
      <c r="U308" s="9">
        <v>29</v>
      </c>
      <c r="V308" s="9">
        <v>9</v>
      </c>
      <c r="W308" s="9">
        <v>629.23550120437278</v>
      </c>
      <c r="X308" s="13">
        <v>0.21129466125062887</v>
      </c>
      <c r="Y308" s="9">
        <v>0</v>
      </c>
      <c r="Z308" s="15">
        <v>4.5999999999999996</v>
      </c>
      <c r="AA308" s="15">
        <v>5.23</v>
      </c>
      <c r="AB308" s="9">
        <v>88.466470061847048</v>
      </c>
      <c r="AC308" s="9">
        <v>0</v>
      </c>
      <c r="AD308" s="16">
        <f t="shared" si="69"/>
        <v>0.13695652173913064</v>
      </c>
      <c r="AE308" s="9">
        <f t="shared" si="74"/>
        <v>1</v>
      </c>
      <c r="AF308" s="9">
        <v>18811.431894096018</v>
      </c>
      <c r="AG308" s="9">
        <v>91.486806567146459</v>
      </c>
      <c r="AH308" s="9">
        <v>3953.88</v>
      </c>
      <c r="AI308" s="9">
        <v>91.977972967019156</v>
      </c>
      <c r="AJ308" s="13">
        <f t="shared" si="70"/>
        <v>0.21018495679964311</v>
      </c>
      <c r="AK308" s="9">
        <f t="shared" si="73"/>
        <v>100.53687129139458</v>
      </c>
      <c r="AL308" s="9">
        <f t="shared" si="83"/>
        <v>1</v>
      </c>
      <c r="AM308" s="17">
        <f t="shared" si="71"/>
        <v>2</v>
      </c>
    </row>
    <row r="309" spans="1:39" s="3" customFormat="1" ht="17.399999999999999" x14ac:dyDescent="0.3">
      <c r="A309" s="8" t="s">
        <v>325</v>
      </c>
      <c r="B309" s="8" t="s">
        <v>744</v>
      </c>
      <c r="C309" s="9">
        <v>27936</v>
      </c>
      <c r="D309" s="9">
        <v>28231</v>
      </c>
      <c r="E309" s="10">
        <f t="shared" si="72"/>
        <v>295</v>
      </c>
      <c r="F309" s="9">
        <v>1</v>
      </c>
      <c r="G309" s="11">
        <v>1.8423561457269322</v>
      </c>
      <c r="H309" s="9">
        <f t="shared" si="67"/>
        <v>15163.192016263169</v>
      </c>
      <c r="I309" s="9">
        <f t="shared" si="68"/>
        <v>15323.313065976714</v>
      </c>
      <c r="J309" s="10">
        <f t="shared" si="80"/>
        <v>160.12104971354529</v>
      </c>
      <c r="K309" s="12">
        <f t="shared" si="81"/>
        <v>1.0559851088201524</v>
      </c>
      <c r="L309" s="9">
        <v>17787</v>
      </c>
      <c r="M309" s="9">
        <v>18126</v>
      </c>
      <c r="N309" s="10">
        <f t="shared" si="75"/>
        <v>339</v>
      </c>
      <c r="O309" s="12">
        <f t="shared" si="76"/>
        <v>2.2356770239169172</v>
      </c>
      <c r="P309" s="9">
        <v>0</v>
      </c>
      <c r="Q309" s="9">
        <v>2454</v>
      </c>
      <c r="R309" s="13">
        <v>0.13844851904090269</v>
      </c>
      <c r="S309" s="14">
        <v>27055</v>
      </c>
      <c r="T309" s="9">
        <v>638.31306597671414</v>
      </c>
      <c r="U309" s="9">
        <v>494</v>
      </c>
      <c r="V309" s="9">
        <v>107.33333333333333</v>
      </c>
      <c r="W309" s="9">
        <v>2202.3536006899526</v>
      </c>
      <c r="X309" s="13">
        <v>0.12150246059196472</v>
      </c>
      <c r="Y309" s="9">
        <v>0</v>
      </c>
      <c r="Z309" s="15">
        <v>5.08</v>
      </c>
      <c r="AA309" s="15">
        <v>5.65</v>
      </c>
      <c r="AB309" s="9">
        <v>95.570851978859622</v>
      </c>
      <c r="AC309" s="9">
        <v>0</v>
      </c>
      <c r="AD309" s="16">
        <f t="shared" si="69"/>
        <v>0.11220472440944884</v>
      </c>
      <c r="AE309" s="9">
        <f t="shared" si="74"/>
        <v>0</v>
      </c>
      <c r="AF309" s="9">
        <v>18325.837294382418</v>
      </c>
      <c r="AG309" s="9">
        <v>89.125184152427877</v>
      </c>
      <c r="AH309" s="9">
        <v>3939.1800000000003</v>
      </c>
      <c r="AI309" s="9">
        <v>91.63601109599243</v>
      </c>
      <c r="AJ309" s="13">
        <f t="shared" si="70"/>
        <v>0.21495225220664335</v>
      </c>
      <c r="AK309" s="9">
        <f t="shared" si="73"/>
        <v>102.81719131067416</v>
      </c>
      <c r="AL309" s="9">
        <f t="shared" si="83"/>
        <v>1</v>
      </c>
      <c r="AM309" s="17">
        <f t="shared" si="71"/>
        <v>1</v>
      </c>
    </row>
    <row r="310" spans="1:39" s="3" customFormat="1" ht="17.399999999999999" x14ac:dyDescent="0.3">
      <c r="A310" s="8" t="s">
        <v>326</v>
      </c>
      <c r="B310" s="8" t="s">
        <v>745</v>
      </c>
      <c r="C310" s="9">
        <v>8310</v>
      </c>
      <c r="D310" s="9">
        <v>8363</v>
      </c>
      <c r="E310" s="10">
        <f t="shared" si="72"/>
        <v>53</v>
      </c>
      <c r="F310" s="9">
        <v>1</v>
      </c>
      <c r="G310" s="11">
        <v>2.3460217515741273</v>
      </c>
      <c r="H310" s="9">
        <f t="shared" si="67"/>
        <v>3542.1666463340243</v>
      </c>
      <c r="I310" s="9">
        <f t="shared" si="68"/>
        <v>3564.7580822252039</v>
      </c>
      <c r="J310" s="10">
        <f t="shared" si="80"/>
        <v>22.591435891179572</v>
      </c>
      <c r="K310" s="12">
        <f t="shared" si="81"/>
        <v>0.63778580024067033</v>
      </c>
      <c r="L310" s="9">
        <v>3863</v>
      </c>
      <c r="M310" s="9">
        <v>4011</v>
      </c>
      <c r="N310" s="10">
        <f t="shared" si="75"/>
        <v>148</v>
      </c>
      <c r="O310" s="12">
        <f t="shared" si="76"/>
        <v>4.1782336851139688</v>
      </c>
      <c r="P310" s="9">
        <v>0</v>
      </c>
      <c r="Q310" s="9">
        <v>155</v>
      </c>
      <c r="R310" s="13">
        <v>4.1466024612092027E-2</v>
      </c>
      <c r="S310" s="14">
        <v>8197</v>
      </c>
      <c r="T310" s="9">
        <v>70.758082225204333</v>
      </c>
      <c r="U310" s="9">
        <v>284.66666666666669</v>
      </c>
      <c r="V310" s="9">
        <v>9</v>
      </c>
      <c r="W310" s="9">
        <v>359.90858444146238</v>
      </c>
      <c r="X310" s="13">
        <v>8.9730387544617901E-2</v>
      </c>
      <c r="Y310" s="9">
        <v>0</v>
      </c>
      <c r="Z310" s="15">
        <v>7.13</v>
      </c>
      <c r="AA310" s="15">
        <v>7.93</v>
      </c>
      <c r="AB310" s="9">
        <v>134.13749667121357</v>
      </c>
      <c r="AC310" s="9">
        <v>1</v>
      </c>
      <c r="AD310" s="16">
        <f t="shared" si="69"/>
        <v>0.11220196353436185</v>
      </c>
      <c r="AE310" s="9">
        <f t="shared" si="74"/>
        <v>0</v>
      </c>
      <c r="AF310" s="9">
        <v>27760.337881172687</v>
      </c>
      <c r="AG310" s="9">
        <v>135.00857756450546</v>
      </c>
      <c r="AH310" s="9">
        <v>5593.0290000000005</v>
      </c>
      <c r="AI310" s="9">
        <v>130.10902459501912</v>
      </c>
      <c r="AJ310" s="13">
        <f t="shared" si="70"/>
        <v>0.2014755376516236</v>
      </c>
      <c r="AK310" s="9">
        <f t="shared" si="73"/>
        <v>96.370932086040696</v>
      </c>
      <c r="AL310" s="9">
        <v>0</v>
      </c>
      <c r="AM310" s="17">
        <f t="shared" si="71"/>
        <v>1</v>
      </c>
    </row>
    <row r="311" spans="1:39" s="3" customFormat="1" ht="17.399999999999999" x14ac:dyDescent="0.3">
      <c r="A311" s="8" t="s">
        <v>327</v>
      </c>
      <c r="B311" s="8" t="s">
        <v>746</v>
      </c>
      <c r="C311" s="9">
        <v>4460</v>
      </c>
      <c r="D311" s="9">
        <v>4050</v>
      </c>
      <c r="E311" s="10">
        <f t="shared" si="72"/>
        <v>-410</v>
      </c>
      <c r="F311" s="9">
        <v>0</v>
      </c>
      <c r="G311" s="11">
        <v>2.2408759124087592</v>
      </c>
      <c r="H311" s="9">
        <f t="shared" si="67"/>
        <v>1990.2931596091205</v>
      </c>
      <c r="I311" s="9">
        <f t="shared" si="68"/>
        <v>1807.328990228013</v>
      </c>
      <c r="J311" s="10">
        <f t="shared" si="80"/>
        <v>-182.96416938110747</v>
      </c>
      <c r="K311" s="12">
        <f t="shared" si="81"/>
        <v>-9.1928251121076219</v>
      </c>
      <c r="L311" s="9">
        <v>1994</v>
      </c>
      <c r="M311" s="9">
        <v>2075</v>
      </c>
      <c r="N311" s="10">
        <f t="shared" si="75"/>
        <v>81</v>
      </c>
      <c r="O311" s="12">
        <f t="shared" si="76"/>
        <v>4.0697522176033516</v>
      </c>
      <c r="P311" s="9">
        <v>0</v>
      </c>
      <c r="Q311" s="9">
        <v>128</v>
      </c>
      <c r="R311" s="13">
        <v>6.5809768637532129E-2</v>
      </c>
      <c r="S311" s="14">
        <v>3991</v>
      </c>
      <c r="T311" s="9">
        <v>26.32899022801303</v>
      </c>
      <c r="U311" s="9">
        <v>128</v>
      </c>
      <c r="V311" s="9">
        <v>3</v>
      </c>
      <c r="W311" s="9">
        <v>226.67100977198697</v>
      </c>
      <c r="X311" s="13">
        <v>0.10923904085396963</v>
      </c>
      <c r="Y311" s="9">
        <v>0</v>
      </c>
      <c r="Z311" s="15">
        <v>5</v>
      </c>
      <c r="AA311" s="15">
        <v>5.34</v>
      </c>
      <c r="AB311" s="9">
        <v>90.327141516302717</v>
      </c>
      <c r="AC311" s="9">
        <v>0</v>
      </c>
      <c r="AD311" s="16">
        <f t="shared" si="69"/>
        <v>6.800000000000006E-2</v>
      </c>
      <c r="AE311" s="9">
        <f t="shared" si="74"/>
        <v>0</v>
      </c>
      <c r="AF311" s="9">
        <v>20735.277932111134</v>
      </c>
      <c r="AG311" s="9">
        <v>100.84316664306921</v>
      </c>
      <c r="AH311" s="9">
        <v>3844.7999999999997</v>
      </c>
      <c r="AI311" s="9">
        <v>89.440476307726897</v>
      </c>
      <c r="AJ311" s="13">
        <f t="shared" si="70"/>
        <v>0.1854231234608075</v>
      </c>
      <c r="AK311" s="9">
        <f t="shared" si="73"/>
        <v>88.692649472520301</v>
      </c>
      <c r="AL311" s="9">
        <v>0</v>
      </c>
      <c r="AM311" s="17">
        <f t="shared" si="71"/>
        <v>0</v>
      </c>
    </row>
    <row r="312" spans="1:39" s="3" customFormat="1" ht="17.399999999999999" x14ac:dyDescent="0.3">
      <c r="A312" s="8" t="s">
        <v>328</v>
      </c>
      <c r="B312" s="8" t="s">
        <v>747</v>
      </c>
      <c r="C312" s="9">
        <v>10820</v>
      </c>
      <c r="D312" s="9">
        <v>10510</v>
      </c>
      <c r="E312" s="10">
        <f t="shared" si="72"/>
        <v>-310</v>
      </c>
      <c r="F312" s="9">
        <v>0</v>
      </c>
      <c r="G312" s="11">
        <v>2.1214754731556584</v>
      </c>
      <c r="H312" s="9">
        <f t="shared" si="67"/>
        <v>5100.2239417387345</v>
      </c>
      <c r="I312" s="9">
        <f t="shared" si="68"/>
        <v>4954.0992262175696</v>
      </c>
      <c r="J312" s="10">
        <f t="shared" si="80"/>
        <v>-146.12471552116494</v>
      </c>
      <c r="K312" s="12">
        <f t="shared" si="81"/>
        <v>-2.8650646950092367</v>
      </c>
      <c r="L312" s="9">
        <v>5910</v>
      </c>
      <c r="M312" s="9">
        <v>5989</v>
      </c>
      <c r="N312" s="10">
        <f t="shared" si="75"/>
        <v>79</v>
      </c>
      <c r="O312" s="12">
        <f t="shared" si="76"/>
        <v>1.5489515931543163</v>
      </c>
      <c r="P312" s="9">
        <v>0</v>
      </c>
      <c r="Q312" s="9">
        <v>532</v>
      </c>
      <c r="R312" s="13">
        <v>9.0769493260535739E-2</v>
      </c>
      <c r="S312" s="14">
        <v>10985</v>
      </c>
      <c r="T312" s="9">
        <v>-223.9007737824306</v>
      </c>
      <c r="U312" s="9">
        <v>144.33333333333334</v>
      </c>
      <c r="V312" s="9">
        <v>14.333333333333334</v>
      </c>
      <c r="W312" s="9">
        <v>885.90077378243063</v>
      </c>
      <c r="X312" s="13">
        <v>0.14792131804682429</v>
      </c>
      <c r="Y312" s="9">
        <v>0</v>
      </c>
      <c r="Z312" s="15">
        <v>5.12</v>
      </c>
      <c r="AA312" s="15">
        <v>5.43</v>
      </c>
      <c r="AB312" s="9">
        <v>91.849509069948255</v>
      </c>
      <c r="AC312" s="9">
        <v>0</v>
      </c>
      <c r="AD312" s="16">
        <f t="shared" si="69"/>
        <v>6.0546875E-2</v>
      </c>
      <c r="AE312" s="9">
        <f t="shared" si="74"/>
        <v>0</v>
      </c>
      <c r="AF312" s="9">
        <v>18930.382346783867</v>
      </c>
      <c r="AG312" s="9">
        <v>92.065305700938765</v>
      </c>
      <c r="AH312" s="9">
        <v>3841.1819999999998</v>
      </c>
      <c r="AI312" s="9">
        <v>89.356311814572152</v>
      </c>
      <c r="AJ312" s="13">
        <f t="shared" si="70"/>
        <v>0.20291095708653706</v>
      </c>
      <c r="AK312" s="9">
        <f t="shared" si="73"/>
        <v>97.05753012414209</v>
      </c>
      <c r="AL312" s="9">
        <v>0</v>
      </c>
      <c r="AM312" s="17">
        <f t="shared" si="71"/>
        <v>0</v>
      </c>
    </row>
    <row r="313" spans="1:39" s="3" customFormat="1" ht="17.399999999999999" x14ac:dyDescent="0.3">
      <c r="A313" s="8" t="s">
        <v>329</v>
      </c>
      <c r="B313" s="8" t="s">
        <v>748</v>
      </c>
      <c r="C313" s="9">
        <v>5661</v>
      </c>
      <c r="D313" s="9">
        <v>5483</v>
      </c>
      <c r="E313" s="10">
        <f t="shared" si="72"/>
        <v>-178</v>
      </c>
      <c r="F313" s="9">
        <v>0</v>
      </c>
      <c r="G313" s="11">
        <v>2.0727272727272728</v>
      </c>
      <c r="H313" s="9">
        <f t="shared" si="67"/>
        <v>2731.1842105263158</v>
      </c>
      <c r="I313" s="9">
        <f t="shared" si="68"/>
        <v>2645.3070175438597</v>
      </c>
      <c r="J313" s="10">
        <f t="shared" si="80"/>
        <v>-85.877192982456108</v>
      </c>
      <c r="K313" s="12">
        <f t="shared" si="81"/>
        <v>-3.1443207913796138</v>
      </c>
      <c r="L313" s="9">
        <v>3111</v>
      </c>
      <c r="M313" s="9">
        <v>3133</v>
      </c>
      <c r="N313" s="10">
        <f t="shared" si="75"/>
        <v>22</v>
      </c>
      <c r="O313" s="12">
        <f t="shared" si="76"/>
        <v>0.8055113937466879</v>
      </c>
      <c r="P313" s="9">
        <v>0</v>
      </c>
      <c r="Q313" s="9">
        <v>208</v>
      </c>
      <c r="R313" s="13">
        <v>6.636885768985322E-2</v>
      </c>
      <c r="S313" s="14">
        <v>5928</v>
      </c>
      <c r="T313" s="9">
        <v>-214.69298245614036</v>
      </c>
      <c r="U313" s="9">
        <v>20.333333333333332</v>
      </c>
      <c r="V313" s="9">
        <v>11</v>
      </c>
      <c r="W313" s="9">
        <v>432.0263157894737</v>
      </c>
      <c r="X313" s="13">
        <v>0.137895408806088</v>
      </c>
      <c r="Y313" s="9">
        <v>0</v>
      </c>
      <c r="Z313" s="15">
        <v>5.29</v>
      </c>
      <c r="AA313" s="15">
        <v>5.6</v>
      </c>
      <c r="AB313" s="9">
        <v>94.725092226834292</v>
      </c>
      <c r="AC313" s="9">
        <v>0</v>
      </c>
      <c r="AD313" s="16">
        <f t="shared" si="69"/>
        <v>5.8601134215500839E-2</v>
      </c>
      <c r="AE313" s="9">
        <f t="shared" si="74"/>
        <v>0</v>
      </c>
      <c r="AF313" s="9">
        <v>22361.400960737272</v>
      </c>
      <c r="AG313" s="9">
        <v>108.75159189277032</v>
      </c>
      <c r="AH313" s="9">
        <v>3528</v>
      </c>
      <c r="AI313" s="9">
        <v>82.070849046416072</v>
      </c>
      <c r="AJ313" s="13">
        <f t="shared" si="70"/>
        <v>0.15777186796992523</v>
      </c>
      <c r="AK313" s="9">
        <f t="shared" si="73"/>
        <v>75.46634271555159</v>
      </c>
      <c r="AL313" s="9">
        <v>0</v>
      </c>
      <c r="AM313" s="17">
        <f t="shared" si="71"/>
        <v>0</v>
      </c>
    </row>
    <row r="314" spans="1:39" s="3" customFormat="1" ht="17.399999999999999" x14ac:dyDescent="0.3">
      <c r="A314" s="8" t="s">
        <v>330</v>
      </c>
      <c r="B314" s="8" t="s">
        <v>749</v>
      </c>
      <c r="C314" s="9">
        <v>3240</v>
      </c>
      <c r="D314" s="9">
        <v>3163</v>
      </c>
      <c r="E314" s="10">
        <f t="shared" si="72"/>
        <v>-77</v>
      </c>
      <c r="F314" s="9">
        <v>0</v>
      </c>
      <c r="G314" s="11">
        <v>2.3501420454545454</v>
      </c>
      <c r="H314" s="9">
        <f t="shared" si="67"/>
        <v>1378.6400725294652</v>
      </c>
      <c r="I314" s="9">
        <f t="shared" si="68"/>
        <v>1345.876095497129</v>
      </c>
      <c r="J314" s="10">
        <f t="shared" si="80"/>
        <v>-32.763977032336243</v>
      </c>
      <c r="K314" s="12">
        <f t="shared" si="81"/>
        <v>-2.3765432098765569</v>
      </c>
      <c r="L314" s="9">
        <v>1575</v>
      </c>
      <c r="M314" s="9">
        <v>1606</v>
      </c>
      <c r="N314" s="10">
        <f t="shared" si="75"/>
        <v>31</v>
      </c>
      <c r="O314" s="12">
        <f t="shared" si="76"/>
        <v>2.2485926978114477</v>
      </c>
      <c r="P314" s="9">
        <v>0</v>
      </c>
      <c r="Q314" s="9">
        <v>128</v>
      </c>
      <c r="R314" s="13">
        <v>8.2103912764592682E-2</v>
      </c>
      <c r="S314" s="14">
        <v>3309</v>
      </c>
      <c r="T314" s="9">
        <v>-62.123904502870957</v>
      </c>
      <c r="U314" s="9">
        <v>55.333333333333336</v>
      </c>
      <c r="V314" s="9">
        <v>7.333333333333333</v>
      </c>
      <c r="W314" s="9">
        <v>238.12390450287097</v>
      </c>
      <c r="X314" s="13">
        <v>0.14827142247999439</v>
      </c>
      <c r="Y314" s="9">
        <v>0</v>
      </c>
      <c r="Z314" s="15">
        <v>4.9000000000000004</v>
      </c>
      <c r="AA314" s="15">
        <v>5.51</v>
      </c>
      <c r="AB314" s="9">
        <v>93.202724673188754</v>
      </c>
      <c r="AC314" s="9">
        <v>0</v>
      </c>
      <c r="AD314" s="16">
        <f t="shared" si="69"/>
        <v>0.12448979591836729</v>
      </c>
      <c r="AE314" s="9">
        <f t="shared" si="74"/>
        <v>0</v>
      </c>
      <c r="AF314" s="9">
        <v>20666.799678730862</v>
      </c>
      <c r="AG314" s="9">
        <v>100.51013209491113</v>
      </c>
      <c r="AH314" s="9">
        <v>4363.92</v>
      </c>
      <c r="AI314" s="9">
        <v>101.51661552455671</v>
      </c>
      <c r="AJ314" s="13">
        <f t="shared" si="70"/>
        <v>0.21115606034015549</v>
      </c>
      <c r="AK314" s="9">
        <f t="shared" si="73"/>
        <v>101.00137509390115</v>
      </c>
      <c r="AL314" s="9">
        <f t="shared" ref="AL314:AL316" si="84">IF(AK314&gt;0.13,1,0)</f>
        <v>1</v>
      </c>
      <c r="AM314" s="17">
        <f t="shared" si="71"/>
        <v>1</v>
      </c>
    </row>
    <row r="315" spans="1:39" s="3" customFormat="1" ht="17.399999999999999" x14ac:dyDescent="0.3">
      <c r="A315" s="8" t="s">
        <v>331</v>
      </c>
      <c r="B315" s="8" t="s">
        <v>750</v>
      </c>
      <c r="C315" s="9">
        <v>34055</v>
      </c>
      <c r="D315" s="9">
        <v>33843</v>
      </c>
      <c r="E315" s="10">
        <f t="shared" si="72"/>
        <v>-212</v>
      </c>
      <c r="F315" s="9">
        <v>0</v>
      </c>
      <c r="G315" s="11">
        <v>2.1019309908198798</v>
      </c>
      <c r="H315" s="9">
        <f t="shared" si="67"/>
        <v>16201.768825301204</v>
      </c>
      <c r="I315" s="9">
        <f t="shared" si="68"/>
        <v>16100.909186746987</v>
      </c>
      <c r="J315" s="10">
        <f t="shared" si="80"/>
        <v>-100.85963855421687</v>
      </c>
      <c r="K315" s="12">
        <f t="shared" si="81"/>
        <v>-0.62252239025106448</v>
      </c>
      <c r="L315" s="9">
        <v>17496</v>
      </c>
      <c r="M315" s="9">
        <v>18008</v>
      </c>
      <c r="N315" s="10">
        <f t="shared" si="75"/>
        <v>512</v>
      </c>
      <c r="O315" s="12">
        <f t="shared" si="76"/>
        <v>3.160148780795121</v>
      </c>
      <c r="P315" s="9">
        <v>0</v>
      </c>
      <c r="Q315" s="9">
        <v>967</v>
      </c>
      <c r="R315" s="13">
        <v>5.6698915274113165E-2</v>
      </c>
      <c r="S315" s="14">
        <v>33200</v>
      </c>
      <c r="T315" s="9">
        <v>305.90918674698793</v>
      </c>
      <c r="U315" s="9">
        <v>1052.3333333333333</v>
      </c>
      <c r="V315" s="9">
        <v>64.666666666666671</v>
      </c>
      <c r="W315" s="9">
        <v>1648.7574799196786</v>
      </c>
      <c r="X315" s="13">
        <v>9.1556945797405517E-2</v>
      </c>
      <c r="Y315" s="9">
        <v>0</v>
      </c>
      <c r="Z315" s="15">
        <v>7</v>
      </c>
      <c r="AA315" s="15">
        <v>7.98</v>
      </c>
      <c r="AB315" s="9">
        <v>134.98325642323888</v>
      </c>
      <c r="AC315" s="9">
        <v>1</v>
      </c>
      <c r="AD315" s="16">
        <f t="shared" si="69"/>
        <v>0.14000000000000012</v>
      </c>
      <c r="AE315" s="9">
        <f t="shared" si="74"/>
        <v>1</v>
      </c>
      <c r="AF315" s="9">
        <v>26409.373072596187</v>
      </c>
      <c r="AG315" s="9">
        <v>128.43834639778333</v>
      </c>
      <c r="AH315" s="9">
        <v>6032.88</v>
      </c>
      <c r="AI315" s="9">
        <v>140.34115186937149</v>
      </c>
      <c r="AJ315" s="13">
        <f t="shared" si="70"/>
        <v>0.22843707737462526</v>
      </c>
      <c r="AK315" s="9">
        <f t="shared" si="73"/>
        <v>109.26733005011157</v>
      </c>
      <c r="AL315" s="9">
        <f t="shared" si="84"/>
        <v>1</v>
      </c>
      <c r="AM315" s="17">
        <f t="shared" si="71"/>
        <v>3</v>
      </c>
    </row>
    <row r="316" spans="1:39" s="3" customFormat="1" ht="17.399999999999999" x14ac:dyDescent="0.3">
      <c r="A316" s="8" t="s">
        <v>332</v>
      </c>
      <c r="B316" s="8" t="s">
        <v>751</v>
      </c>
      <c r="C316" s="9">
        <v>7395</v>
      </c>
      <c r="D316" s="9">
        <v>7268</v>
      </c>
      <c r="E316" s="10">
        <f t="shared" si="72"/>
        <v>-127</v>
      </c>
      <c r="F316" s="9">
        <v>0</v>
      </c>
      <c r="G316" s="11">
        <v>2.1763014092608572</v>
      </c>
      <c r="H316" s="9">
        <f t="shared" si="67"/>
        <v>3397.9668296550808</v>
      </c>
      <c r="I316" s="9">
        <f t="shared" si="68"/>
        <v>3339.61094224924</v>
      </c>
      <c r="J316" s="10">
        <f t="shared" si="80"/>
        <v>-58.355887405840804</v>
      </c>
      <c r="K316" s="12">
        <f t="shared" si="81"/>
        <v>-1.7173766058147297</v>
      </c>
      <c r="L316" s="9">
        <v>3800</v>
      </c>
      <c r="M316" s="9">
        <v>3864</v>
      </c>
      <c r="N316" s="10">
        <f t="shared" si="75"/>
        <v>64</v>
      </c>
      <c r="O316" s="12">
        <f t="shared" si="76"/>
        <v>1.8834792453373208</v>
      </c>
      <c r="P316" s="9">
        <v>0</v>
      </c>
      <c r="Q316" s="9">
        <v>188</v>
      </c>
      <c r="R316" s="13">
        <v>5.0146705788210191E-2</v>
      </c>
      <c r="S316" s="14">
        <v>7567</v>
      </c>
      <c r="T316" s="9">
        <v>-137.38905775075986</v>
      </c>
      <c r="U316" s="9">
        <v>136</v>
      </c>
      <c r="V316" s="9">
        <v>5</v>
      </c>
      <c r="W316" s="9">
        <v>456.38905775075989</v>
      </c>
      <c r="X316" s="13">
        <v>0.11811311018394408</v>
      </c>
      <c r="Y316" s="9">
        <v>0</v>
      </c>
      <c r="Z316" s="15">
        <v>6.35</v>
      </c>
      <c r="AA316" s="15">
        <v>6.8900000000000006</v>
      </c>
      <c r="AB316" s="9">
        <v>116.54569382908721</v>
      </c>
      <c r="AC316" s="9">
        <v>1</v>
      </c>
      <c r="AD316" s="16">
        <f t="shared" si="69"/>
        <v>8.5039370078740406E-2</v>
      </c>
      <c r="AE316" s="9">
        <f t="shared" si="74"/>
        <v>0</v>
      </c>
      <c r="AF316" s="9">
        <v>21493.047393270106</v>
      </c>
      <c r="AG316" s="9">
        <v>104.52847398733893</v>
      </c>
      <c r="AH316" s="9">
        <v>5291.52</v>
      </c>
      <c r="AI316" s="9">
        <v>123.09510746771304</v>
      </c>
      <c r="AJ316" s="13">
        <f t="shared" si="70"/>
        <v>0.24619682370666893</v>
      </c>
      <c r="AK316" s="9">
        <f t="shared" si="73"/>
        <v>117.76227354340121</v>
      </c>
      <c r="AL316" s="9">
        <f t="shared" si="84"/>
        <v>1</v>
      </c>
      <c r="AM316" s="17">
        <f t="shared" si="71"/>
        <v>2</v>
      </c>
    </row>
    <row r="317" spans="1:39" s="3" customFormat="1" ht="17.399999999999999" x14ac:dyDescent="0.3">
      <c r="A317" s="8" t="s">
        <v>333</v>
      </c>
      <c r="B317" s="8" t="s">
        <v>752</v>
      </c>
      <c r="C317" s="9">
        <v>30885</v>
      </c>
      <c r="D317" s="9">
        <v>29256</v>
      </c>
      <c r="E317" s="10">
        <f t="shared" si="72"/>
        <v>-1629</v>
      </c>
      <c r="F317" s="9">
        <v>0</v>
      </c>
      <c r="G317" s="11">
        <v>1.8788036260754084</v>
      </c>
      <c r="H317" s="9">
        <f t="shared" si="67"/>
        <v>16438.652540028888</v>
      </c>
      <c r="I317" s="9">
        <f t="shared" si="68"/>
        <v>15571.611420141984</v>
      </c>
      <c r="J317" s="10">
        <f t="shared" si="80"/>
        <v>-867.0411198869042</v>
      </c>
      <c r="K317" s="12">
        <f t="shared" si="81"/>
        <v>-5.2744050509956244</v>
      </c>
      <c r="L317" s="9">
        <v>19449</v>
      </c>
      <c r="M317" s="9">
        <v>19248</v>
      </c>
      <c r="N317" s="10">
        <f t="shared" si="75"/>
        <v>-201</v>
      </c>
      <c r="O317" s="12">
        <f t="shared" si="76"/>
        <v>-1.2227279548038112</v>
      </c>
      <c r="P317" s="9">
        <v>0</v>
      </c>
      <c r="Q317" s="9">
        <v>2214</v>
      </c>
      <c r="R317" s="13">
        <v>0.1111111111111111</v>
      </c>
      <c r="S317" s="14">
        <v>32539</v>
      </c>
      <c r="T317" s="9">
        <v>-1747.3885798580166</v>
      </c>
      <c r="U317" s="9">
        <v>73.333333333333329</v>
      </c>
      <c r="V317" s="9">
        <v>755</v>
      </c>
      <c r="W317" s="9">
        <v>3279.7219131913503</v>
      </c>
      <c r="X317" s="13">
        <v>0.17039286747669111</v>
      </c>
      <c r="Y317" s="9">
        <v>0</v>
      </c>
      <c r="Z317" s="15">
        <v>5</v>
      </c>
      <c r="AA317" s="15">
        <v>5.21</v>
      </c>
      <c r="AB317" s="9">
        <v>88.128166161036916</v>
      </c>
      <c r="AC317" s="9">
        <v>0</v>
      </c>
      <c r="AD317" s="16">
        <f t="shared" si="69"/>
        <v>4.2000000000000037E-2</v>
      </c>
      <c r="AE317" s="9">
        <f t="shared" si="74"/>
        <v>0</v>
      </c>
      <c r="AF317" s="9">
        <v>18648.156435491972</v>
      </c>
      <c r="AG317" s="9">
        <v>90.692738875619014</v>
      </c>
      <c r="AH317" s="9">
        <v>3751.2000000000003</v>
      </c>
      <c r="AI317" s="9">
        <v>87.263086435066896</v>
      </c>
      <c r="AJ317" s="13">
        <f t="shared" si="70"/>
        <v>0.20115661368329985</v>
      </c>
      <c r="AK317" s="9">
        <f t="shared" si="73"/>
        <v>96.218382548512807</v>
      </c>
      <c r="AL317" s="9">
        <v>0</v>
      </c>
      <c r="AM317" s="17">
        <f t="shared" si="71"/>
        <v>0</v>
      </c>
    </row>
    <row r="318" spans="1:39" s="3" customFormat="1" ht="17.399999999999999" x14ac:dyDescent="0.3">
      <c r="A318" s="8" t="s">
        <v>334</v>
      </c>
      <c r="B318" s="8" t="s">
        <v>753</v>
      </c>
      <c r="C318" s="9">
        <v>2752</v>
      </c>
      <c r="D318" s="9">
        <v>2587</v>
      </c>
      <c r="E318" s="10">
        <f t="shared" si="72"/>
        <v>-165</v>
      </c>
      <c r="F318" s="9">
        <v>0</v>
      </c>
      <c r="G318" s="11">
        <v>2.2402745995423339</v>
      </c>
      <c r="H318" s="9">
        <f t="shared" si="67"/>
        <v>1228.420837589377</v>
      </c>
      <c r="I318" s="9">
        <f t="shared" si="68"/>
        <v>1154.7691521961185</v>
      </c>
      <c r="J318" s="10">
        <f t="shared" si="80"/>
        <v>-73.651685393258504</v>
      </c>
      <c r="K318" s="12">
        <f t="shared" si="81"/>
        <v>-5.9956395348837264</v>
      </c>
      <c r="L318" s="9">
        <v>1494</v>
      </c>
      <c r="M318" s="9">
        <v>1511</v>
      </c>
      <c r="N318" s="10">
        <f t="shared" si="75"/>
        <v>17</v>
      </c>
      <c r="O318" s="12">
        <f t="shared" si="76"/>
        <v>1.3838905593103079</v>
      </c>
      <c r="P318" s="9">
        <v>0</v>
      </c>
      <c r="Q318" s="9">
        <v>134</v>
      </c>
      <c r="R318" s="13">
        <v>9.0540540540540546E-2</v>
      </c>
      <c r="S318" s="14">
        <v>2937</v>
      </c>
      <c r="T318" s="9">
        <v>-156.23084780388152</v>
      </c>
      <c r="U318" s="9">
        <v>34.666666666666664</v>
      </c>
      <c r="V318" s="9">
        <v>5</v>
      </c>
      <c r="W318" s="9">
        <v>319.89751447054817</v>
      </c>
      <c r="X318" s="13">
        <v>0.21171245166813249</v>
      </c>
      <c r="Y318" s="9">
        <v>0</v>
      </c>
      <c r="Z318" s="15">
        <v>4.9400000000000004</v>
      </c>
      <c r="AA318" s="15">
        <v>5.1100000000000003</v>
      </c>
      <c r="AB318" s="9">
        <v>86.436646656986298</v>
      </c>
      <c r="AC318" s="9">
        <v>0</v>
      </c>
      <c r="AD318" s="16">
        <f t="shared" si="69"/>
        <v>3.4412955465586981E-2</v>
      </c>
      <c r="AE318" s="9">
        <f t="shared" si="74"/>
        <v>0</v>
      </c>
      <c r="AF318" s="9">
        <v>20413.78031697511</v>
      </c>
      <c r="AG318" s="9">
        <v>99.279607298233813</v>
      </c>
      <c r="AH318" s="9">
        <v>3642.4079999999999</v>
      </c>
      <c r="AI318" s="9">
        <v>84.732289436921278</v>
      </c>
      <c r="AJ318" s="13">
        <f t="shared" si="70"/>
        <v>0.17842888203176901</v>
      </c>
      <c r="AK318" s="9">
        <f t="shared" si="73"/>
        <v>85.347123888581962</v>
      </c>
      <c r="AL318" s="9">
        <v>0</v>
      </c>
      <c r="AM318" s="17">
        <f t="shared" si="71"/>
        <v>0</v>
      </c>
    </row>
    <row r="319" spans="1:39" s="3" customFormat="1" ht="17.399999999999999" x14ac:dyDescent="0.3">
      <c r="A319" s="8" t="s">
        <v>335</v>
      </c>
      <c r="B319" s="8" t="s">
        <v>754</v>
      </c>
      <c r="C319" s="9">
        <v>1886</v>
      </c>
      <c r="D319" s="9">
        <v>1826</v>
      </c>
      <c r="E319" s="10">
        <f t="shared" si="72"/>
        <v>-60</v>
      </c>
      <c r="F319" s="9">
        <v>0</v>
      </c>
      <c r="G319" s="11">
        <v>2.6101231190150478</v>
      </c>
      <c r="H319" s="9">
        <f t="shared" si="67"/>
        <v>722.57127882599582</v>
      </c>
      <c r="I319" s="9">
        <f t="shared" si="68"/>
        <v>699.58385744234806</v>
      </c>
      <c r="J319" s="10">
        <f t="shared" si="80"/>
        <v>-22.987421383647757</v>
      </c>
      <c r="K319" s="12">
        <f t="shared" si="81"/>
        <v>-3.1813361611876929</v>
      </c>
      <c r="L319" s="9">
        <v>824</v>
      </c>
      <c r="M319" s="9">
        <v>848</v>
      </c>
      <c r="N319" s="10">
        <f t="shared" si="75"/>
        <v>24</v>
      </c>
      <c r="O319" s="12">
        <f t="shared" si="76"/>
        <v>3.321471625469838</v>
      </c>
      <c r="P319" s="9">
        <v>0</v>
      </c>
      <c r="Q319" s="9">
        <v>43</v>
      </c>
      <c r="R319" s="13">
        <v>5.3549190535491904E-2</v>
      </c>
      <c r="S319" s="14">
        <v>1908</v>
      </c>
      <c r="T319" s="9">
        <v>-31.416142557651991</v>
      </c>
      <c r="U319" s="9">
        <v>45</v>
      </c>
      <c r="V319" s="9">
        <v>2</v>
      </c>
      <c r="W319" s="9">
        <v>117.41614255765199</v>
      </c>
      <c r="X319" s="13">
        <v>0.13846243226138208</v>
      </c>
      <c r="Y319" s="9">
        <v>0</v>
      </c>
      <c r="Z319" s="15">
        <v>4.9000000000000004</v>
      </c>
      <c r="AA319" s="15">
        <v>5.51</v>
      </c>
      <c r="AB319" s="9">
        <v>93.202724673188754</v>
      </c>
      <c r="AC319" s="9">
        <v>0</v>
      </c>
      <c r="AD319" s="16">
        <f t="shared" si="69"/>
        <v>0.12448979591836729</v>
      </c>
      <c r="AE319" s="9">
        <f t="shared" si="74"/>
        <v>0</v>
      </c>
      <c r="AF319" s="9">
        <v>22765.267307474234</v>
      </c>
      <c r="AG319" s="9">
        <v>110.71574021230899</v>
      </c>
      <c r="AH319" s="9">
        <v>4363.92</v>
      </c>
      <c r="AI319" s="9">
        <v>101.51661552455671</v>
      </c>
      <c r="AJ319" s="13">
        <f t="shared" si="70"/>
        <v>0.1916920166611551</v>
      </c>
      <c r="AK319" s="9">
        <f t="shared" si="73"/>
        <v>91.691222341004078</v>
      </c>
      <c r="AL319" s="9">
        <v>0</v>
      </c>
      <c r="AM319" s="17">
        <f t="shared" si="71"/>
        <v>0</v>
      </c>
    </row>
    <row r="320" spans="1:39" s="3" customFormat="1" ht="17.399999999999999" x14ac:dyDescent="0.3">
      <c r="A320" s="8" t="s">
        <v>336</v>
      </c>
      <c r="B320" s="8" t="s">
        <v>755</v>
      </c>
      <c r="C320" s="9">
        <v>3106</v>
      </c>
      <c r="D320" s="9">
        <v>3106</v>
      </c>
      <c r="E320" s="10">
        <f t="shared" si="72"/>
        <v>0</v>
      </c>
      <c r="F320" s="9">
        <v>0</v>
      </c>
      <c r="G320" s="11">
        <v>2.3338108882521489</v>
      </c>
      <c r="H320" s="9">
        <f t="shared" si="67"/>
        <v>1330.8704726826275</v>
      </c>
      <c r="I320" s="9">
        <f t="shared" si="68"/>
        <v>1330.8704726826275</v>
      </c>
      <c r="J320" s="10">
        <f t="shared" si="80"/>
        <v>0</v>
      </c>
      <c r="K320" s="12">
        <f t="shared" si="81"/>
        <v>0</v>
      </c>
      <c r="L320" s="9">
        <v>1575</v>
      </c>
      <c r="M320" s="9">
        <v>1592</v>
      </c>
      <c r="N320" s="10">
        <f t="shared" si="75"/>
        <v>17</v>
      </c>
      <c r="O320" s="12">
        <f t="shared" si="76"/>
        <v>1.2773594687793475</v>
      </c>
      <c r="P320" s="9">
        <v>0</v>
      </c>
      <c r="Q320" s="9">
        <v>105</v>
      </c>
      <c r="R320" s="13">
        <v>6.739409499358151E-2</v>
      </c>
      <c r="S320" s="14">
        <v>3258</v>
      </c>
      <c r="T320" s="9">
        <v>-65.12952731737262</v>
      </c>
      <c r="U320" s="9">
        <v>39.333333333333336</v>
      </c>
      <c r="V320" s="9">
        <v>0</v>
      </c>
      <c r="W320" s="9">
        <v>209.46286065070595</v>
      </c>
      <c r="X320" s="13">
        <v>0.13157214864994093</v>
      </c>
      <c r="Y320" s="9">
        <v>0</v>
      </c>
      <c r="Z320" s="15">
        <v>4.9400000000000004</v>
      </c>
      <c r="AA320" s="15">
        <v>5.1100000000000003</v>
      </c>
      <c r="AB320" s="9">
        <v>86.436646656986298</v>
      </c>
      <c r="AC320" s="9">
        <v>0</v>
      </c>
      <c r="AD320" s="16">
        <f t="shared" si="69"/>
        <v>3.4412955465586981E-2</v>
      </c>
      <c r="AE320" s="9">
        <f t="shared" si="74"/>
        <v>0</v>
      </c>
      <c r="AF320" s="9">
        <v>20748.182504167311</v>
      </c>
      <c r="AG320" s="9">
        <v>100.90592625085355</v>
      </c>
      <c r="AH320" s="9">
        <v>3642.4079999999999</v>
      </c>
      <c r="AI320" s="9">
        <v>84.732289436921278</v>
      </c>
      <c r="AJ320" s="13">
        <f t="shared" si="70"/>
        <v>0.17555311166500562</v>
      </c>
      <c r="AK320" s="9">
        <f t="shared" si="73"/>
        <v>83.971568950544707</v>
      </c>
      <c r="AL320" s="9">
        <v>0</v>
      </c>
      <c r="AM320" s="17">
        <f t="shared" si="71"/>
        <v>0</v>
      </c>
    </row>
    <row r="321" spans="1:39" s="3" customFormat="1" ht="17.399999999999999" x14ac:dyDescent="0.3">
      <c r="A321" s="8" t="s">
        <v>337</v>
      </c>
      <c r="B321" s="8" t="s">
        <v>756</v>
      </c>
      <c r="C321" s="9">
        <v>3764</v>
      </c>
      <c r="D321" s="9">
        <v>3688</v>
      </c>
      <c r="E321" s="10">
        <f t="shared" si="72"/>
        <v>-76</v>
      </c>
      <c r="F321" s="9">
        <v>0</v>
      </c>
      <c r="G321" s="11">
        <v>2.1607341490545049</v>
      </c>
      <c r="H321" s="9">
        <f t="shared" si="67"/>
        <v>1742.0005148005148</v>
      </c>
      <c r="I321" s="9">
        <f t="shared" si="68"/>
        <v>1706.8272844272844</v>
      </c>
      <c r="J321" s="10">
        <f t="shared" si="80"/>
        <v>-35.173230373230354</v>
      </c>
      <c r="K321" s="12">
        <f t="shared" si="81"/>
        <v>-2.0191285866099884</v>
      </c>
      <c r="L321" s="9">
        <v>2065</v>
      </c>
      <c r="M321" s="9">
        <v>2087</v>
      </c>
      <c r="N321" s="10">
        <f t="shared" si="75"/>
        <v>22</v>
      </c>
      <c r="O321" s="12">
        <f t="shared" si="76"/>
        <v>1.2629158150690518</v>
      </c>
      <c r="P321" s="9">
        <v>0</v>
      </c>
      <c r="Q321" s="9">
        <v>192</v>
      </c>
      <c r="R321" s="13">
        <v>9.3795798729848556E-2</v>
      </c>
      <c r="S321" s="14">
        <v>3885</v>
      </c>
      <c r="T321" s="9">
        <v>-91.172715572715575</v>
      </c>
      <c r="U321" s="9">
        <v>42.666666666666664</v>
      </c>
      <c r="V321" s="9">
        <v>2.333333333333333</v>
      </c>
      <c r="W321" s="9">
        <v>323.50604890604893</v>
      </c>
      <c r="X321" s="13">
        <v>0.15501008572402919</v>
      </c>
      <c r="Y321" s="9">
        <v>0</v>
      </c>
      <c r="Z321" s="15">
        <v>4.7699999999999996</v>
      </c>
      <c r="AA321" s="15">
        <v>5.17</v>
      </c>
      <c r="AB321" s="9">
        <v>87.451558359416666</v>
      </c>
      <c r="AC321" s="9">
        <v>0</v>
      </c>
      <c r="AD321" s="16">
        <f t="shared" si="69"/>
        <v>8.3857442348008515E-2</v>
      </c>
      <c r="AE321" s="9">
        <f t="shared" si="74"/>
        <v>0</v>
      </c>
      <c r="AF321" s="9">
        <v>20524.948431090768</v>
      </c>
      <c r="AG321" s="9">
        <v>99.820258100883549</v>
      </c>
      <c r="AH321" s="9">
        <v>3411.2694000000001</v>
      </c>
      <c r="AI321" s="9">
        <v>79.355378680288652</v>
      </c>
      <c r="AJ321" s="13">
        <f t="shared" si="70"/>
        <v>0.16620111916250566</v>
      </c>
      <c r="AK321" s="9">
        <f t="shared" si="73"/>
        <v>79.498270381236608</v>
      </c>
      <c r="AL321" s="9">
        <v>0</v>
      </c>
      <c r="AM321" s="17">
        <f t="shared" si="71"/>
        <v>0</v>
      </c>
    </row>
    <row r="322" spans="1:39" s="3" customFormat="1" ht="17.399999999999999" x14ac:dyDescent="0.3">
      <c r="A322" s="8" t="s">
        <v>338</v>
      </c>
      <c r="B322" s="8" t="s">
        <v>757</v>
      </c>
      <c r="C322" s="9">
        <v>3744</v>
      </c>
      <c r="D322" s="9">
        <v>3778</v>
      </c>
      <c r="E322" s="10">
        <f t="shared" si="72"/>
        <v>34</v>
      </c>
      <c r="F322" s="9">
        <v>1</v>
      </c>
      <c r="G322" s="11">
        <v>2.4178217821782177</v>
      </c>
      <c r="H322" s="9">
        <f t="shared" si="67"/>
        <v>1548.5012285012285</v>
      </c>
      <c r="I322" s="9">
        <f t="shared" si="68"/>
        <v>1562.5634725634727</v>
      </c>
      <c r="J322" s="10">
        <f t="shared" si="80"/>
        <v>14.06224406224419</v>
      </c>
      <c r="K322" s="12">
        <f t="shared" si="81"/>
        <v>0.90811965811966633</v>
      </c>
      <c r="L322" s="9">
        <v>1727</v>
      </c>
      <c r="M322" s="9">
        <v>1788</v>
      </c>
      <c r="N322" s="10">
        <f t="shared" si="75"/>
        <v>61</v>
      </c>
      <c r="O322" s="12">
        <f t="shared" si="76"/>
        <v>3.9392929677583144</v>
      </c>
      <c r="P322" s="9">
        <v>0</v>
      </c>
      <c r="Q322" s="9">
        <v>116</v>
      </c>
      <c r="R322" s="13">
        <v>6.9253731343283581E-2</v>
      </c>
      <c r="S322" s="14">
        <v>3663</v>
      </c>
      <c r="T322" s="9">
        <v>47.563472563472565</v>
      </c>
      <c r="U322" s="9">
        <v>118.66666666666667</v>
      </c>
      <c r="V322" s="9">
        <v>2</v>
      </c>
      <c r="W322" s="9">
        <v>185.10319410319408</v>
      </c>
      <c r="X322" s="13">
        <v>0.10352527634406827</v>
      </c>
      <c r="Y322" s="9">
        <v>0</v>
      </c>
      <c r="Z322" s="15">
        <v>4.9000000000000004</v>
      </c>
      <c r="AA322" s="15">
        <v>5.51</v>
      </c>
      <c r="AB322" s="9">
        <v>93.202724673188754</v>
      </c>
      <c r="AC322" s="9">
        <v>0</v>
      </c>
      <c r="AD322" s="16">
        <f t="shared" si="69"/>
        <v>0.12448979591836729</v>
      </c>
      <c r="AE322" s="9">
        <f t="shared" si="74"/>
        <v>0</v>
      </c>
      <c r="AF322" s="9">
        <v>20904.854985753555</v>
      </c>
      <c r="AG322" s="9">
        <v>101.66788127362744</v>
      </c>
      <c r="AH322" s="9">
        <v>4363.92</v>
      </c>
      <c r="AI322" s="9">
        <v>101.51661552455671</v>
      </c>
      <c r="AJ322" s="13">
        <f t="shared" si="70"/>
        <v>0.20875150786618549</v>
      </c>
      <c r="AK322" s="9">
        <f t="shared" si="73"/>
        <v>99.851215794825464</v>
      </c>
      <c r="AL322" s="9">
        <v>0</v>
      </c>
      <c r="AM322" s="17">
        <f t="shared" si="71"/>
        <v>0</v>
      </c>
    </row>
    <row r="323" spans="1:39" s="3" customFormat="1" ht="17.399999999999999" x14ac:dyDescent="0.3">
      <c r="A323" s="8" t="s">
        <v>339</v>
      </c>
      <c r="B323" s="8" t="s">
        <v>758</v>
      </c>
      <c r="C323" s="9">
        <v>10246</v>
      </c>
      <c r="D323" s="9">
        <v>10367</v>
      </c>
      <c r="E323" s="10">
        <f t="shared" si="72"/>
        <v>121</v>
      </c>
      <c r="F323" s="9">
        <v>1</v>
      </c>
      <c r="G323" s="11">
        <v>2.157393375189435</v>
      </c>
      <c r="H323" s="9">
        <f t="shared" si="67"/>
        <v>4749.2497742097339</v>
      </c>
      <c r="I323" s="9">
        <f t="shared" si="68"/>
        <v>4805.3359759157047</v>
      </c>
      <c r="J323" s="10">
        <f t="shared" si="80"/>
        <v>56.08620170597078</v>
      </c>
      <c r="K323" s="12">
        <f t="shared" si="81"/>
        <v>1.1809486628928338</v>
      </c>
      <c r="L323" s="9">
        <v>5079</v>
      </c>
      <c r="M323" s="9">
        <v>5286</v>
      </c>
      <c r="N323" s="10">
        <f t="shared" si="75"/>
        <v>207</v>
      </c>
      <c r="O323" s="12">
        <f t="shared" si="76"/>
        <v>4.3585831413645622</v>
      </c>
      <c r="P323" s="9">
        <v>0</v>
      </c>
      <c r="Q323" s="9">
        <v>193</v>
      </c>
      <c r="R323" s="13">
        <v>3.9703764657477887E-2</v>
      </c>
      <c r="S323" s="14">
        <v>9965</v>
      </c>
      <c r="T323" s="9">
        <v>186.33597591570498</v>
      </c>
      <c r="U323" s="9">
        <v>370.33333333333331</v>
      </c>
      <c r="V323" s="9">
        <v>5.333333333333333</v>
      </c>
      <c r="W323" s="9">
        <v>371.66402408429502</v>
      </c>
      <c r="X323" s="13">
        <v>7.0311014771905989E-2</v>
      </c>
      <c r="Y323" s="9">
        <v>0</v>
      </c>
      <c r="Z323" s="15">
        <v>6.14</v>
      </c>
      <c r="AA323" s="15">
        <v>7.23</v>
      </c>
      <c r="AB323" s="9">
        <v>122.2968601428593</v>
      </c>
      <c r="AC323" s="9">
        <v>1</v>
      </c>
      <c r="AD323" s="16">
        <f t="shared" si="69"/>
        <v>0.17752442996742679</v>
      </c>
      <c r="AE323" s="9">
        <f t="shared" si="74"/>
        <v>1</v>
      </c>
      <c r="AF323" s="9">
        <v>24498.816811631223</v>
      </c>
      <c r="AG323" s="9">
        <v>119.14661932104704</v>
      </c>
      <c r="AH323" s="9">
        <v>5136.192</v>
      </c>
      <c r="AI323" s="9">
        <v>119.4817568892885</v>
      </c>
      <c r="AJ323" s="13">
        <f t="shared" si="70"/>
        <v>0.20965061453749501</v>
      </c>
      <c r="AK323" s="9">
        <f t="shared" si="73"/>
        <v>100.28128164286257</v>
      </c>
      <c r="AL323" s="9">
        <f t="shared" ref="AL323" si="85">IF(AK323&gt;0.13,1,0)</f>
        <v>1</v>
      </c>
      <c r="AM323" s="17">
        <f t="shared" si="71"/>
        <v>3</v>
      </c>
    </row>
    <row r="324" spans="1:39" s="3" customFormat="1" ht="17.399999999999999" x14ac:dyDescent="0.3">
      <c r="A324" s="8" t="s">
        <v>340</v>
      </c>
      <c r="B324" s="8" t="s">
        <v>759</v>
      </c>
      <c r="C324" s="9">
        <v>1725</v>
      </c>
      <c r="D324" s="9">
        <v>1656</v>
      </c>
      <c r="E324" s="10">
        <f t="shared" si="72"/>
        <v>-69</v>
      </c>
      <c r="F324" s="9">
        <v>0</v>
      </c>
      <c r="G324" s="11">
        <v>2.2356091030789824</v>
      </c>
      <c r="H324" s="9">
        <f t="shared" si="67"/>
        <v>771.6017964071857</v>
      </c>
      <c r="I324" s="9">
        <f t="shared" si="68"/>
        <v>740.73772455089829</v>
      </c>
      <c r="J324" s="10">
        <f t="shared" si="80"/>
        <v>-30.86407185628741</v>
      </c>
      <c r="K324" s="12">
        <f t="shared" si="81"/>
        <v>-3.9999999999999978</v>
      </c>
      <c r="L324" s="9">
        <v>891</v>
      </c>
      <c r="M324" s="9">
        <v>905</v>
      </c>
      <c r="N324" s="10">
        <f t="shared" si="75"/>
        <v>14</v>
      </c>
      <c r="O324" s="12">
        <f t="shared" si="76"/>
        <v>1.8144073880061307</v>
      </c>
      <c r="P324" s="9">
        <v>0</v>
      </c>
      <c r="Q324" s="9">
        <v>114</v>
      </c>
      <c r="R324" s="13">
        <v>0.12939841089670828</v>
      </c>
      <c r="S324" s="14">
        <v>1670</v>
      </c>
      <c r="T324" s="9">
        <v>-6.2622754491017973</v>
      </c>
      <c r="U324" s="9">
        <v>20.333333333333332</v>
      </c>
      <c r="V324" s="9">
        <v>1</v>
      </c>
      <c r="W324" s="9">
        <v>139.59560878243514</v>
      </c>
      <c r="X324" s="13">
        <v>0.15424929147230401</v>
      </c>
      <c r="Y324" s="9">
        <v>0</v>
      </c>
      <c r="Z324" s="15">
        <v>4.9400000000000004</v>
      </c>
      <c r="AA324" s="15">
        <v>5.1100000000000003</v>
      </c>
      <c r="AB324" s="9">
        <v>86.436646656986298</v>
      </c>
      <c r="AC324" s="9">
        <v>0</v>
      </c>
      <c r="AD324" s="16">
        <f t="shared" si="69"/>
        <v>3.4412955465586981E-2</v>
      </c>
      <c r="AE324" s="9">
        <f t="shared" si="74"/>
        <v>0</v>
      </c>
      <c r="AF324" s="9">
        <v>19691.133787287454</v>
      </c>
      <c r="AG324" s="9">
        <v>95.765115490797101</v>
      </c>
      <c r="AH324" s="9">
        <v>3642.4079999999999</v>
      </c>
      <c r="AI324" s="9">
        <v>84.732289436921278</v>
      </c>
      <c r="AJ324" s="13">
        <f t="shared" si="70"/>
        <v>0.18497705816978041</v>
      </c>
      <c r="AK324" s="9">
        <f t="shared" si="73"/>
        <v>88.479284969967935</v>
      </c>
      <c r="AL324" s="9">
        <v>0</v>
      </c>
      <c r="AM324" s="17">
        <f t="shared" si="71"/>
        <v>0</v>
      </c>
    </row>
    <row r="325" spans="1:39" s="3" customFormat="1" ht="17.399999999999999" x14ac:dyDescent="0.3">
      <c r="A325" s="8" t="s">
        <v>341</v>
      </c>
      <c r="B325" s="8" t="s">
        <v>760</v>
      </c>
      <c r="C325" s="9">
        <v>5839</v>
      </c>
      <c r="D325" s="9">
        <v>5509</v>
      </c>
      <c r="E325" s="10">
        <f t="shared" si="72"/>
        <v>-330</v>
      </c>
      <c r="F325" s="9">
        <v>0</v>
      </c>
      <c r="G325" s="11">
        <v>2.0805574439157035</v>
      </c>
      <c r="H325" s="9">
        <f t="shared" ref="H325:H388" si="86">C325/G325</f>
        <v>2806.4594020584873</v>
      </c>
      <c r="I325" s="9">
        <f t="shared" ref="I325:I388" si="87">D325/G325</f>
        <v>2647.8480640418234</v>
      </c>
      <c r="J325" s="10">
        <f t="shared" si="80"/>
        <v>-158.61133801666392</v>
      </c>
      <c r="K325" s="12">
        <f t="shared" si="81"/>
        <v>-5.6516526802534672</v>
      </c>
      <c r="L325" s="9">
        <v>3267</v>
      </c>
      <c r="M325" s="9">
        <v>3292</v>
      </c>
      <c r="N325" s="10">
        <f t="shared" si="75"/>
        <v>25</v>
      </c>
      <c r="O325" s="12">
        <f t="shared" si="76"/>
        <v>0.8908021253278402</v>
      </c>
      <c r="P325" s="9">
        <v>0</v>
      </c>
      <c r="Q325" s="9">
        <v>215</v>
      </c>
      <c r="R325" s="13">
        <v>6.6358024691358028E-2</v>
      </c>
      <c r="S325" s="14">
        <v>6121</v>
      </c>
      <c r="T325" s="9">
        <v>-294.15193595817681</v>
      </c>
      <c r="U325" s="9">
        <v>58</v>
      </c>
      <c r="V325" s="9">
        <v>2</v>
      </c>
      <c r="W325" s="9">
        <v>565.15193595817686</v>
      </c>
      <c r="X325" s="13">
        <v>0.1716743426361412</v>
      </c>
      <c r="Y325" s="9">
        <v>0</v>
      </c>
      <c r="Z325" s="15">
        <v>4.8499999999999996</v>
      </c>
      <c r="AA325" s="15">
        <v>4.9000000000000004</v>
      </c>
      <c r="AB325" s="9">
        <v>82.884455698480025</v>
      </c>
      <c r="AC325" s="9">
        <v>0</v>
      </c>
      <c r="AD325" s="16">
        <f t="shared" ref="AD325:AD388" si="88">(AA325/Z325)-1</f>
        <v>1.0309278350515649E-2</v>
      </c>
      <c r="AE325" s="9">
        <f t="shared" si="74"/>
        <v>0</v>
      </c>
      <c r="AF325" s="9">
        <v>20680.021823655909</v>
      </c>
      <c r="AG325" s="9">
        <v>100.57443617457771</v>
      </c>
      <c r="AH325" s="9">
        <v>3351.6000000000004</v>
      </c>
      <c r="AI325" s="9">
        <v>77.967306594095277</v>
      </c>
      <c r="AJ325" s="13">
        <f t="shared" ref="AJ325:AJ388" si="89">AH325/AF325</f>
        <v>0.16206946146285495</v>
      </c>
      <c r="AK325" s="9">
        <f t="shared" si="73"/>
        <v>77.521992227487289</v>
      </c>
      <c r="AL325" s="9">
        <v>0</v>
      </c>
      <c r="AM325" s="17">
        <f t="shared" ref="AM325:AM388" si="90">P325+Y325+AC325+AE325+AL325</f>
        <v>0</v>
      </c>
    </row>
    <row r="326" spans="1:39" s="3" customFormat="1" ht="17.399999999999999" x14ac:dyDescent="0.3">
      <c r="A326" s="8" t="s">
        <v>342</v>
      </c>
      <c r="B326" s="8" t="s">
        <v>761</v>
      </c>
      <c r="C326" s="9">
        <v>8211</v>
      </c>
      <c r="D326" s="9">
        <v>7880</v>
      </c>
      <c r="E326" s="10">
        <f t="shared" ref="E326:E389" si="91">(C326-D326)*(-1)</f>
        <v>-331</v>
      </c>
      <c r="F326" s="9">
        <v>0</v>
      </c>
      <c r="G326" s="11">
        <v>2.1384344324188271</v>
      </c>
      <c r="H326" s="9">
        <f t="shared" si="86"/>
        <v>3839.7249293785308</v>
      </c>
      <c r="I326" s="9">
        <f t="shared" si="87"/>
        <v>3684.9387947269302</v>
      </c>
      <c r="J326" s="10">
        <f t="shared" si="80"/>
        <v>-154.78613465160061</v>
      </c>
      <c r="K326" s="12">
        <f t="shared" si="81"/>
        <v>-4.0311776884666877</v>
      </c>
      <c r="L326" s="9">
        <v>4584</v>
      </c>
      <c r="M326" s="9">
        <v>4573</v>
      </c>
      <c r="N326" s="10">
        <f t="shared" si="75"/>
        <v>-11</v>
      </c>
      <c r="O326" s="12">
        <f t="shared" si="76"/>
        <v>-0.28647885466577883</v>
      </c>
      <c r="P326" s="9">
        <v>0</v>
      </c>
      <c r="Q326" s="9">
        <v>457</v>
      </c>
      <c r="R326" s="13">
        <v>9.8005575809564663E-2</v>
      </c>
      <c r="S326" s="14">
        <v>8496</v>
      </c>
      <c r="T326" s="9">
        <v>-288.06120527306967</v>
      </c>
      <c r="U326" s="9">
        <v>107</v>
      </c>
      <c r="V326" s="9">
        <v>143</v>
      </c>
      <c r="W326" s="9">
        <v>709.06120527306962</v>
      </c>
      <c r="X326" s="13">
        <v>0.15505383889636334</v>
      </c>
      <c r="Y326" s="9">
        <v>0</v>
      </c>
      <c r="Z326" s="15">
        <v>4.59</v>
      </c>
      <c r="AA326" s="15">
        <v>5.48</v>
      </c>
      <c r="AB326" s="9">
        <v>92.695268821973571</v>
      </c>
      <c r="AC326" s="9">
        <v>0</v>
      </c>
      <c r="AD326" s="16">
        <f t="shared" si="88"/>
        <v>0.1938997821350763</v>
      </c>
      <c r="AE326" s="9">
        <f t="shared" si="74"/>
        <v>1</v>
      </c>
      <c r="AF326" s="9">
        <v>19833.959273949957</v>
      </c>
      <c r="AG326" s="9">
        <v>96.459727562047874</v>
      </c>
      <c r="AH326" s="9">
        <v>4190.2272000000003</v>
      </c>
      <c r="AI326" s="9">
        <v>97.476049887014369</v>
      </c>
      <c r="AJ326" s="13">
        <f t="shared" si="89"/>
        <v>0.21126529212467782</v>
      </c>
      <c r="AK326" s="9">
        <f t="shared" ref="AK326:AK389" si="92">(100*AJ326)/$AJ$426</f>
        <v>101.05362346613796</v>
      </c>
      <c r="AL326" s="9">
        <f t="shared" ref="AL326:AL328" si="93">IF(AK326&gt;0.13,1,0)</f>
        <v>1</v>
      </c>
      <c r="AM326" s="17">
        <f t="shared" si="90"/>
        <v>2</v>
      </c>
    </row>
    <row r="327" spans="1:39" s="3" customFormat="1" ht="17.399999999999999" x14ac:dyDescent="0.3">
      <c r="A327" s="8" t="s">
        <v>343</v>
      </c>
      <c r="B327" s="8" t="s">
        <v>762</v>
      </c>
      <c r="C327" s="9">
        <v>5676</v>
      </c>
      <c r="D327" s="9">
        <v>5538</v>
      </c>
      <c r="E327" s="10">
        <f t="shared" si="91"/>
        <v>-138</v>
      </c>
      <c r="F327" s="9">
        <v>0</v>
      </c>
      <c r="G327" s="11">
        <v>2.1519553072625697</v>
      </c>
      <c r="H327" s="9">
        <f t="shared" si="86"/>
        <v>2637.601246105919</v>
      </c>
      <c r="I327" s="9">
        <f t="shared" si="87"/>
        <v>2573.4735202492216</v>
      </c>
      <c r="J327" s="10">
        <f t="shared" si="80"/>
        <v>-64.127725856697452</v>
      </c>
      <c r="K327" s="12">
        <f t="shared" si="81"/>
        <v>-2.4312896405919524</v>
      </c>
      <c r="L327" s="9">
        <v>3111</v>
      </c>
      <c r="M327" s="9">
        <v>3109</v>
      </c>
      <c r="N327" s="10">
        <f t="shared" si="75"/>
        <v>-2</v>
      </c>
      <c r="O327" s="12">
        <f t="shared" si="76"/>
        <v>-7.5826473124121552E-2</v>
      </c>
      <c r="P327" s="9">
        <v>0</v>
      </c>
      <c r="Q327" s="9">
        <v>301</v>
      </c>
      <c r="R327" s="13">
        <v>9.7505668934240369E-2</v>
      </c>
      <c r="S327" s="14">
        <v>5778</v>
      </c>
      <c r="T327" s="9">
        <v>-111.52647975077882</v>
      </c>
      <c r="U327" s="9">
        <v>30.333333333333332</v>
      </c>
      <c r="V327" s="9">
        <v>14.666666666666666</v>
      </c>
      <c r="W327" s="9">
        <v>428.19314641744546</v>
      </c>
      <c r="X327" s="13">
        <v>0.13772696893452732</v>
      </c>
      <c r="Y327" s="9">
        <v>0</v>
      </c>
      <c r="Z327" s="15">
        <v>5</v>
      </c>
      <c r="AA327" s="15">
        <v>5.835</v>
      </c>
      <c r="AB327" s="9">
        <v>98.700163061353237</v>
      </c>
      <c r="AC327" s="9">
        <v>0</v>
      </c>
      <c r="AD327" s="16">
        <f t="shared" si="88"/>
        <v>0.16700000000000004</v>
      </c>
      <c r="AE327" s="9">
        <f t="shared" si="74"/>
        <v>1</v>
      </c>
      <c r="AF327" s="9">
        <v>20183.783876380094</v>
      </c>
      <c r="AG327" s="9">
        <v>98.161051305776255</v>
      </c>
      <c r="AH327" s="9">
        <v>4244.9624999999996</v>
      </c>
      <c r="AI327" s="9">
        <v>98.749341424375558</v>
      </c>
      <c r="AJ327" s="13">
        <f t="shared" si="89"/>
        <v>0.21031549515190914</v>
      </c>
      <c r="AK327" s="9">
        <f t="shared" si="92"/>
        <v>100.59931114303853</v>
      </c>
      <c r="AL327" s="9">
        <f t="shared" si="93"/>
        <v>1</v>
      </c>
      <c r="AM327" s="17">
        <f t="shared" si="90"/>
        <v>2</v>
      </c>
    </row>
    <row r="328" spans="1:39" s="3" customFormat="1" ht="17.399999999999999" x14ac:dyDescent="0.3">
      <c r="A328" s="8" t="s">
        <v>344</v>
      </c>
      <c r="B328" s="8" t="s">
        <v>763</v>
      </c>
      <c r="C328" s="9">
        <v>3761</v>
      </c>
      <c r="D328" s="9">
        <v>3511</v>
      </c>
      <c r="E328" s="10">
        <f t="shared" si="91"/>
        <v>-250</v>
      </c>
      <c r="F328" s="9">
        <v>0</v>
      </c>
      <c r="G328" s="11">
        <v>1.9662591687041564</v>
      </c>
      <c r="H328" s="9">
        <f t="shared" si="86"/>
        <v>1912.769211638896</v>
      </c>
      <c r="I328" s="9">
        <f t="shared" si="87"/>
        <v>1785.6242228301419</v>
      </c>
      <c r="J328" s="10">
        <f t="shared" si="80"/>
        <v>-127.14498880875408</v>
      </c>
      <c r="K328" s="12">
        <f t="shared" si="81"/>
        <v>-6.6471683063015172</v>
      </c>
      <c r="L328" s="9">
        <v>2440</v>
      </c>
      <c r="M328" s="9">
        <v>2456</v>
      </c>
      <c r="N328" s="10">
        <f t="shared" si="75"/>
        <v>16</v>
      </c>
      <c r="O328" s="12">
        <f t="shared" si="76"/>
        <v>0.83648356020384207</v>
      </c>
      <c r="P328" s="9">
        <v>0</v>
      </c>
      <c r="Q328" s="9">
        <v>278</v>
      </c>
      <c r="R328" s="13">
        <v>0.11282467532467533</v>
      </c>
      <c r="S328" s="14">
        <v>4021</v>
      </c>
      <c r="T328" s="9">
        <v>-259.37577716985828</v>
      </c>
      <c r="U328" s="9">
        <v>34.666666666666664</v>
      </c>
      <c r="V328" s="9">
        <v>3.333333333333333</v>
      </c>
      <c r="W328" s="9">
        <v>568.7091105031916</v>
      </c>
      <c r="X328" s="13">
        <v>0.23155908408110407</v>
      </c>
      <c r="Y328" s="9">
        <v>0</v>
      </c>
      <c r="Z328" s="15">
        <v>5</v>
      </c>
      <c r="AA328" s="15">
        <v>5.62</v>
      </c>
      <c r="AB328" s="9">
        <v>95.063396127644424</v>
      </c>
      <c r="AC328" s="9">
        <v>0</v>
      </c>
      <c r="AD328" s="16">
        <f t="shared" si="88"/>
        <v>0.12400000000000011</v>
      </c>
      <c r="AE328" s="9">
        <f t="shared" si="74"/>
        <v>0</v>
      </c>
      <c r="AF328" s="9">
        <v>17902.318119926564</v>
      </c>
      <c r="AG328" s="9">
        <v>87.065457013683016</v>
      </c>
      <c r="AH328" s="9">
        <v>4491.5039999999999</v>
      </c>
      <c r="AI328" s="9">
        <v>104.48456541252096</v>
      </c>
      <c r="AJ328" s="13">
        <f t="shared" si="89"/>
        <v>0.25088952000024139</v>
      </c>
      <c r="AK328" s="9">
        <f t="shared" si="92"/>
        <v>120.00691088786267</v>
      </c>
      <c r="AL328" s="9">
        <f t="shared" si="93"/>
        <v>1</v>
      </c>
      <c r="AM328" s="17">
        <f t="shared" si="90"/>
        <v>1</v>
      </c>
    </row>
    <row r="329" spans="1:39" s="3" customFormat="1" ht="17.399999999999999" x14ac:dyDescent="0.3">
      <c r="A329" s="8" t="s">
        <v>345</v>
      </c>
      <c r="B329" s="8" t="s">
        <v>764</v>
      </c>
      <c r="C329" s="9">
        <v>2202</v>
      </c>
      <c r="D329" s="9">
        <v>2147</v>
      </c>
      <c r="E329" s="10">
        <f t="shared" si="91"/>
        <v>-55</v>
      </c>
      <c r="F329" s="9">
        <v>0</v>
      </c>
      <c r="G329" s="11">
        <v>2.2454545454545456</v>
      </c>
      <c r="H329" s="9">
        <f t="shared" si="86"/>
        <v>980.64777327935212</v>
      </c>
      <c r="I329" s="9">
        <f t="shared" si="87"/>
        <v>956.15384615384608</v>
      </c>
      <c r="J329" s="10">
        <f t="shared" si="80"/>
        <v>-24.493927125506048</v>
      </c>
      <c r="K329" s="12">
        <f t="shared" si="81"/>
        <v>-2.4977293369663918</v>
      </c>
      <c r="L329" s="9">
        <v>1089</v>
      </c>
      <c r="M329" s="9">
        <v>1104</v>
      </c>
      <c r="N329" s="10">
        <f t="shared" si="75"/>
        <v>15</v>
      </c>
      <c r="O329" s="12">
        <f t="shared" si="76"/>
        <v>1.529601189001734</v>
      </c>
      <c r="P329" s="9">
        <v>0</v>
      </c>
      <c r="Q329" s="9">
        <v>83</v>
      </c>
      <c r="R329" s="13">
        <v>7.6286764705882359E-2</v>
      </c>
      <c r="S329" s="14">
        <v>2223</v>
      </c>
      <c r="T329" s="9">
        <v>-33.846153846153847</v>
      </c>
      <c r="U329" s="9">
        <v>27.333333333333332</v>
      </c>
      <c r="V329" s="9">
        <v>0</v>
      </c>
      <c r="W329" s="9">
        <v>144.17948717948718</v>
      </c>
      <c r="X329" s="13">
        <v>0.13059736157562246</v>
      </c>
      <c r="Y329" s="9">
        <v>0</v>
      </c>
      <c r="Z329" s="15">
        <v>5</v>
      </c>
      <c r="AA329" s="15">
        <v>5.33</v>
      </c>
      <c r="AB329" s="9">
        <v>90.157989565897651</v>
      </c>
      <c r="AC329" s="9">
        <v>0</v>
      </c>
      <c r="AD329" s="16">
        <f t="shared" si="88"/>
        <v>6.6000000000000059E-2</v>
      </c>
      <c r="AE329" s="9">
        <f t="shared" si="74"/>
        <v>0</v>
      </c>
      <c r="AF329" s="9">
        <v>20696.292639572053</v>
      </c>
      <c r="AG329" s="9">
        <v>100.65356704546464</v>
      </c>
      <c r="AH329" s="9">
        <v>3906.0372000000002</v>
      </c>
      <c r="AI329" s="9">
        <v>90.865019674287339</v>
      </c>
      <c r="AJ329" s="13">
        <f t="shared" si="89"/>
        <v>0.18873125095513565</v>
      </c>
      <c r="AK329" s="9">
        <f t="shared" si="92"/>
        <v>90.27501194591953</v>
      </c>
      <c r="AL329" s="9">
        <v>0</v>
      </c>
      <c r="AM329" s="17">
        <f t="shared" si="90"/>
        <v>0</v>
      </c>
    </row>
    <row r="330" spans="1:39" s="3" customFormat="1" ht="17.399999999999999" x14ac:dyDescent="0.3">
      <c r="A330" s="8" t="s">
        <v>346</v>
      </c>
      <c r="B330" s="8" t="s">
        <v>765</v>
      </c>
      <c r="C330" s="9">
        <v>10535</v>
      </c>
      <c r="D330" s="9">
        <v>11083</v>
      </c>
      <c r="E330" s="10">
        <f t="shared" si="91"/>
        <v>548</v>
      </c>
      <c r="F330" s="9">
        <v>1</v>
      </c>
      <c r="G330" s="11">
        <v>2.1916912695065371</v>
      </c>
      <c r="H330" s="9">
        <f t="shared" si="86"/>
        <v>4806.7901472144713</v>
      </c>
      <c r="I330" s="9">
        <f t="shared" si="87"/>
        <v>5056.8253632252481</v>
      </c>
      <c r="J330" s="10">
        <f t="shared" si="80"/>
        <v>250.03521601077682</v>
      </c>
      <c r="K330" s="12">
        <f t="shared" si="81"/>
        <v>5.2017085904129168</v>
      </c>
      <c r="L330" s="9">
        <v>5276</v>
      </c>
      <c r="M330" s="9">
        <v>5538</v>
      </c>
      <c r="N330" s="10">
        <f t="shared" si="75"/>
        <v>262</v>
      </c>
      <c r="O330" s="12">
        <f t="shared" si="76"/>
        <v>5.450622805986832</v>
      </c>
      <c r="P330" s="9">
        <v>0</v>
      </c>
      <c r="Q330" s="9">
        <v>222</v>
      </c>
      <c r="R330" s="13">
        <v>4.3452730475631238E-2</v>
      </c>
      <c r="S330" s="14">
        <v>10393</v>
      </c>
      <c r="T330" s="9">
        <v>314.82536322524777</v>
      </c>
      <c r="U330" s="9">
        <v>453.66666666666669</v>
      </c>
      <c r="V330" s="9">
        <v>22.666666666666668</v>
      </c>
      <c r="W330" s="9">
        <v>338.17463677475223</v>
      </c>
      <c r="X330" s="13">
        <v>6.1064398117506725E-2</v>
      </c>
      <c r="Y330" s="9">
        <v>0</v>
      </c>
      <c r="Z330" s="15">
        <v>6.15</v>
      </c>
      <c r="AA330" s="15">
        <v>7.5449999999999999</v>
      </c>
      <c r="AB330" s="9">
        <v>127.62514658061872</v>
      </c>
      <c r="AC330" s="9">
        <v>1</v>
      </c>
      <c r="AD330" s="16">
        <f t="shared" si="88"/>
        <v>0.22682926829268291</v>
      </c>
      <c r="AE330" s="9">
        <f t="shared" si="74"/>
        <v>1</v>
      </c>
      <c r="AF330" s="9">
        <v>26512.292730922622</v>
      </c>
      <c r="AG330" s="9">
        <v>128.93888197244218</v>
      </c>
      <c r="AH330" s="9">
        <v>5518.4130000000005</v>
      </c>
      <c r="AI330" s="9">
        <v>128.3732540529422</v>
      </c>
      <c r="AJ330" s="13">
        <f t="shared" si="89"/>
        <v>0.20814544619008366</v>
      </c>
      <c r="AK330" s="9">
        <f t="shared" si="92"/>
        <v>99.561320905806468</v>
      </c>
      <c r="AL330" s="9">
        <v>0</v>
      </c>
      <c r="AM330" s="17">
        <f t="shared" si="90"/>
        <v>2</v>
      </c>
    </row>
    <row r="331" spans="1:39" s="3" customFormat="1" ht="17.399999999999999" x14ac:dyDescent="0.3">
      <c r="A331" s="8" t="s">
        <v>347</v>
      </c>
      <c r="B331" s="8" t="s">
        <v>766</v>
      </c>
      <c r="C331" s="9">
        <v>14529</v>
      </c>
      <c r="D331" s="9">
        <v>14180</v>
      </c>
      <c r="E331" s="10">
        <f t="shared" si="91"/>
        <v>-349</v>
      </c>
      <c r="F331" s="9">
        <v>0</v>
      </c>
      <c r="G331" s="11">
        <v>2.1060365941506989</v>
      </c>
      <c r="H331" s="9">
        <f t="shared" si="86"/>
        <v>6898.7405253796687</v>
      </c>
      <c r="I331" s="9">
        <f t="shared" si="87"/>
        <v>6733.0264058010671</v>
      </c>
      <c r="J331" s="10">
        <f t="shared" si="80"/>
        <v>-165.71411957860164</v>
      </c>
      <c r="K331" s="12">
        <f t="shared" si="81"/>
        <v>-2.4020923669901566</v>
      </c>
      <c r="L331" s="9">
        <v>7733</v>
      </c>
      <c r="M331" s="9">
        <v>7905</v>
      </c>
      <c r="N331" s="10">
        <f t="shared" si="75"/>
        <v>172</v>
      </c>
      <c r="O331" s="12">
        <f t="shared" si="76"/>
        <v>2.4932087149419795</v>
      </c>
      <c r="P331" s="9">
        <v>0</v>
      </c>
      <c r="Q331" s="9">
        <v>495</v>
      </c>
      <c r="R331" s="13">
        <v>6.4943584361060083E-2</v>
      </c>
      <c r="S331" s="14">
        <v>14618</v>
      </c>
      <c r="T331" s="9">
        <v>-207.9735941989328</v>
      </c>
      <c r="U331" s="9">
        <v>331.66666666666669</v>
      </c>
      <c r="V331" s="9">
        <v>35.666666666666664</v>
      </c>
      <c r="W331" s="9">
        <v>998.9735941989328</v>
      </c>
      <c r="X331" s="13">
        <v>0.1263723711826607</v>
      </c>
      <c r="Y331" s="9">
        <v>0</v>
      </c>
      <c r="Z331" s="15">
        <v>5.24</v>
      </c>
      <c r="AA331" s="15">
        <v>6</v>
      </c>
      <c r="AB331" s="9">
        <v>101.49117024303675</v>
      </c>
      <c r="AC331" s="9">
        <v>1</v>
      </c>
      <c r="AD331" s="16">
        <f t="shared" si="88"/>
        <v>0.14503816793893121</v>
      </c>
      <c r="AE331" s="9">
        <f t="shared" si="74"/>
        <v>1</v>
      </c>
      <c r="AF331" s="9">
        <v>20995.883282681021</v>
      </c>
      <c r="AG331" s="9">
        <v>102.11058485090025</v>
      </c>
      <c r="AH331" s="9">
        <v>4397.76</v>
      </c>
      <c r="AI331" s="9">
        <v>102.30382570928762</v>
      </c>
      <c r="AJ331" s="13">
        <f t="shared" si="89"/>
        <v>0.20945820381977462</v>
      </c>
      <c r="AK331" s="9">
        <f t="shared" si="92"/>
        <v>100.18924664731824</v>
      </c>
      <c r="AL331" s="9">
        <f t="shared" ref="AL331" si="94">IF(AK331&gt;0.13,1,0)</f>
        <v>1</v>
      </c>
      <c r="AM331" s="17">
        <f t="shared" si="90"/>
        <v>3</v>
      </c>
    </row>
    <row r="332" spans="1:39" s="3" customFormat="1" ht="17.399999999999999" x14ac:dyDescent="0.3">
      <c r="A332" s="8" t="s">
        <v>348</v>
      </c>
      <c r="B332" s="8" t="s">
        <v>767</v>
      </c>
      <c r="C332" s="9">
        <v>1939</v>
      </c>
      <c r="D332" s="9">
        <v>1956</v>
      </c>
      <c r="E332" s="10">
        <f t="shared" si="91"/>
        <v>17</v>
      </c>
      <c r="F332" s="9">
        <v>1</v>
      </c>
      <c r="G332" s="11">
        <v>2.2853855005753738</v>
      </c>
      <c r="H332" s="9">
        <f t="shared" si="86"/>
        <v>848.43454179254786</v>
      </c>
      <c r="I332" s="9">
        <f t="shared" si="87"/>
        <v>855.87311178247739</v>
      </c>
      <c r="J332" s="10">
        <f t="shared" si="80"/>
        <v>7.4385699899295332</v>
      </c>
      <c r="K332" s="12">
        <f t="shared" si="81"/>
        <v>0.87674058793192677</v>
      </c>
      <c r="L332" s="9">
        <v>968</v>
      </c>
      <c r="M332" s="9">
        <v>973</v>
      </c>
      <c r="N332" s="10">
        <f t="shared" si="75"/>
        <v>5</v>
      </c>
      <c r="O332" s="12">
        <f t="shared" si="76"/>
        <v>0.58932065512516085</v>
      </c>
      <c r="P332" s="9">
        <v>1</v>
      </c>
      <c r="Q332" s="9">
        <v>72</v>
      </c>
      <c r="R332" s="13">
        <v>7.4844074844074848E-2</v>
      </c>
      <c r="S332" s="14">
        <v>1986</v>
      </c>
      <c r="T332" s="9">
        <v>-13.12688821752266</v>
      </c>
      <c r="U332" s="9">
        <v>14.333333333333334</v>
      </c>
      <c r="V332" s="9">
        <v>0</v>
      </c>
      <c r="W332" s="9">
        <v>99.460221550855991</v>
      </c>
      <c r="X332" s="13">
        <v>0.10222016603376773</v>
      </c>
      <c r="Y332" s="9">
        <v>0</v>
      </c>
      <c r="Z332" s="15">
        <v>5</v>
      </c>
      <c r="AA332" s="15">
        <v>5.33</v>
      </c>
      <c r="AB332" s="9">
        <v>90.157989565897651</v>
      </c>
      <c r="AC332" s="9">
        <v>0</v>
      </c>
      <c r="AD332" s="16">
        <f t="shared" si="88"/>
        <v>6.6000000000000059E-2</v>
      </c>
      <c r="AE332" s="9">
        <f t="shared" si="74"/>
        <v>0</v>
      </c>
      <c r="AF332" s="9">
        <v>22535.887827379618</v>
      </c>
      <c r="AG332" s="9">
        <v>109.60018472222026</v>
      </c>
      <c r="AH332" s="9">
        <v>3906.0372000000002</v>
      </c>
      <c r="AI332" s="9">
        <v>90.865019674287339</v>
      </c>
      <c r="AJ332" s="13">
        <f t="shared" si="89"/>
        <v>0.17332519712200656</v>
      </c>
      <c r="AK332" s="9">
        <f t="shared" si="92"/>
        <v>82.905900117397735</v>
      </c>
      <c r="AL332" s="9">
        <v>0</v>
      </c>
      <c r="AM332" s="17">
        <f t="shared" si="90"/>
        <v>1</v>
      </c>
    </row>
    <row r="333" spans="1:39" s="3" customFormat="1" ht="17.399999999999999" x14ac:dyDescent="0.3">
      <c r="A333" s="8" t="s">
        <v>349</v>
      </c>
      <c r="B333" s="8" t="s">
        <v>768</v>
      </c>
      <c r="C333" s="9">
        <v>6299</v>
      </c>
      <c r="D333" s="9">
        <v>6163</v>
      </c>
      <c r="E333" s="10">
        <f t="shared" si="91"/>
        <v>-136</v>
      </c>
      <c r="F333" s="9">
        <v>0</v>
      </c>
      <c r="G333" s="11">
        <v>2.3247049866768177</v>
      </c>
      <c r="H333" s="9">
        <f t="shared" si="86"/>
        <v>2709.5911249385949</v>
      </c>
      <c r="I333" s="9">
        <f t="shared" si="87"/>
        <v>2651.0890781070902</v>
      </c>
      <c r="J333" s="10">
        <f t="shared" si="80"/>
        <v>-58.502046831504686</v>
      </c>
      <c r="K333" s="12">
        <f t="shared" si="81"/>
        <v>-2.1590728687093135</v>
      </c>
      <c r="L333" s="9">
        <v>3038</v>
      </c>
      <c r="M333" s="9">
        <v>3127</v>
      </c>
      <c r="N333" s="10">
        <f t="shared" si="75"/>
        <v>89</v>
      </c>
      <c r="O333" s="12">
        <f t="shared" si="76"/>
        <v>3.28462841425999</v>
      </c>
      <c r="P333" s="9">
        <v>0</v>
      </c>
      <c r="Q333" s="9">
        <v>213</v>
      </c>
      <c r="R333" s="13">
        <v>7.2301425661914456E-2</v>
      </c>
      <c r="S333" s="14">
        <v>6107</v>
      </c>
      <c r="T333" s="9">
        <v>24.089078107090224</v>
      </c>
      <c r="U333" s="9">
        <v>188</v>
      </c>
      <c r="V333" s="9">
        <v>10</v>
      </c>
      <c r="W333" s="9">
        <v>366.91092189290976</v>
      </c>
      <c r="X333" s="13">
        <v>0.11733639970991677</v>
      </c>
      <c r="Y333" s="9">
        <v>0</v>
      </c>
      <c r="Z333" s="15">
        <v>5.63</v>
      </c>
      <c r="AA333" s="15">
        <v>6.3</v>
      </c>
      <c r="AB333" s="9">
        <v>106.56572875518859</v>
      </c>
      <c r="AC333" s="9">
        <v>1</v>
      </c>
      <c r="AD333" s="16">
        <f t="shared" si="88"/>
        <v>0.11900532859680291</v>
      </c>
      <c r="AE333" s="9">
        <f t="shared" si="74"/>
        <v>0</v>
      </c>
      <c r="AF333" s="9">
        <v>23693.241682402138</v>
      </c>
      <c r="AG333" s="9">
        <v>115.22881569833527</v>
      </c>
      <c r="AH333" s="9">
        <v>4649.3999999999996</v>
      </c>
      <c r="AI333" s="9">
        <v>108.15765463616975</v>
      </c>
      <c r="AJ333" s="13">
        <f t="shared" si="89"/>
        <v>0.19623317325350562</v>
      </c>
      <c r="AK333" s="9">
        <f t="shared" si="92"/>
        <v>93.863374348411639</v>
      </c>
      <c r="AL333" s="9">
        <v>0</v>
      </c>
      <c r="AM333" s="17">
        <f t="shared" si="90"/>
        <v>1</v>
      </c>
    </row>
    <row r="334" spans="1:39" s="3" customFormat="1" ht="17.399999999999999" x14ac:dyDescent="0.3">
      <c r="A334" s="8" t="s">
        <v>350</v>
      </c>
      <c r="B334" s="8" t="s">
        <v>769</v>
      </c>
      <c r="C334" s="9">
        <v>1094</v>
      </c>
      <c r="D334" s="9">
        <v>1077</v>
      </c>
      <c r="E334" s="10">
        <f t="shared" si="91"/>
        <v>-17</v>
      </c>
      <c r="F334" s="9">
        <v>0</v>
      </c>
      <c r="G334" s="11">
        <v>2.2444444444444445</v>
      </c>
      <c r="H334" s="9">
        <f t="shared" si="86"/>
        <v>487.42574257425741</v>
      </c>
      <c r="I334" s="9">
        <f t="shared" si="87"/>
        <v>479.85148514851483</v>
      </c>
      <c r="J334" s="10">
        <f t="shared" si="80"/>
        <v>-7.5742574257425872</v>
      </c>
      <c r="K334" s="12">
        <f t="shared" si="81"/>
        <v>-1.5539305301645365</v>
      </c>
      <c r="L334" s="9">
        <v>554</v>
      </c>
      <c r="M334" s="9">
        <v>561</v>
      </c>
      <c r="N334" s="10">
        <f t="shared" si="75"/>
        <v>7</v>
      </c>
      <c r="O334" s="12">
        <f t="shared" si="76"/>
        <v>1.4361161893154581</v>
      </c>
      <c r="P334" s="9">
        <v>0</v>
      </c>
      <c r="Q334" s="9">
        <v>41</v>
      </c>
      <c r="R334" s="13">
        <v>7.4275362318840576E-2</v>
      </c>
      <c r="S334" s="14">
        <v>1111</v>
      </c>
      <c r="T334" s="9">
        <v>-15.148514851485148</v>
      </c>
      <c r="U334" s="9">
        <v>13</v>
      </c>
      <c r="V334" s="9">
        <v>0</v>
      </c>
      <c r="W334" s="9">
        <v>69.148514851485146</v>
      </c>
      <c r="X334" s="13">
        <v>0.12325938476200561</v>
      </c>
      <c r="Y334" s="9">
        <v>0</v>
      </c>
      <c r="Z334" s="15">
        <v>5.5</v>
      </c>
      <c r="AA334" s="15">
        <v>6.2</v>
      </c>
      <c r="AB334" s="9">
        <v>104.87420925113797</v>
      </c>
      <c r="AC334" s="9">
        <v>1</v>
      </c>
      <c r="AD334" s="16">
        <f t="shared" si="88"/>
        <v>0.1272727272727272</v>
      </c>
      <c r="AE334" s="9">
        <f t="shared" si="74"/>
        <v>0</v>
      </c>
      <c r="AF334" s="9">
        <v>23236.199199647159</v>
      </c>
      <c r="AG334" s="9">
        <v>113.00605256960733</v>
      </c>
      <c r="AH334" s="9">
        <v>4166.3999999999996</v>
      </c>
      <c r="AI334" s="9">
        <v>96.921764588148491</v>
      </c>
      <c r="AJ334" s="13">
        <f t="shared" si="89"/>
        <v>0.17930643321663667</v>
      </c>
      <c r="AK334" s="9">
        <f t="shared" si="92"/>
        <v>85.76687919299583</v>
      </c>
      <c r="AL334" s="9">
        <v>0</v>
      </c>
      <c r="AM334" s="17">
        <f t="shared" si="90"/>
        <v>1</v>
      </c>
    </row>
    <row r="335" spans="1:39" s="3" customFormat="1" ht="17.399999999999999" x14ac:dyDescent="0.3">
      <c r="A335" s="8" t="s">
        <v>351</v>
      </c>
      <c r="B335" s="8" t="s">
        <v>770</v>
      </c>
      <c r="C335" s="9">
        <v>4212</v>
      </c>
      <c r="D335" s="9">
        <v>4269</v>
      </c>
      <c r="E335" s="10">
        <f t="shared" si="91"/>
        <v>57</v>
      </c>
      <c r="F335" s="9">
        <v>1</v>
      </c>
      <c r="G335" s="11">
        <v>2.2444444444444445</v>
      </c>
      <c r="H335" s="9">
        <f t="shared" si="86"/>
        <v>1876.6336633663366</v>
      </c>
      <c r="I335" s="9">
        <f t="shared" si="87"/>
        <v>1902.029702970297</v>
      </c>
      <c r="J335" s="10">
        <f t="shared" si="80"/>
        <v>25.396039603960389</v>
      </c>
      <c r="K335" s="12">
        <f t="shared" si="81"/>
        <v>1.353276353276353</v>
      </c>
      <c r="L335" s="9">
        <v>2133</v>
      </c>
      <c r="M335" s="9">
        <v>2206</v>
      </c>
      <c r="N335" s="10">
        <f t="shared" si="75"/>
        <v>73</v>
      </c>
      <c r="O335" s="12">
        <f t="shared" si="76"/>
        <v>3.8899440751292604</v>
      </c>
      <c r="P335" s="9">
        <v>0</v>
      </c>
      <c r="Q335" s="9">
        <v>107</v>
      </c>
      <c r="R335" s="13">
        <v>5.0400376825247291E-2</v>
      </c>
      <c r="S335" s="14">
        <v>4343</v>
      </c>
      <c r="T335" s="9">
        <v>-32.970297029702969</v>
      </c>
      <c r="U335" s="9">
        <v>86</v>
      </c>
      <c r="V335" s="9">
        <v>4</v>
      </c>
      <c r="W335" s="9">
        <v>221.97029702970298</v>
      </c>
      <c r="X335" s="13">
        <v>0.10062116819116182</v>
      </c>
      <c r="Y335" s="9">
        <v>0</v>
      </c>
      <c r="Z335" s="15">
        <v>5</v>
      </c>
      <c r="AA335" s="15">
        <v>5</v>
      </c>
      <c r="AB335" s="9">
        <v>84.575975202530628</v>
      </c>
      <c r="AC335" s="9">
        <v>0</v>
      </c>
      <c r="AD335" s="16">
        <f t="shared" si="88"/>
        <v>0</v>
      </c>
      <c r="AE335" s="9">
        <f t="shared" ref="AE335:AE398" si="95">IF(AD335&gt;0.13,1,0)</f>
        <v>0</v>
      </c>
      <c r="AF335" s="9">
        <v>21339.749930882816</v>
      </c>
      <c r="AG335" s="9">
        <v>103.78293290531944</v>
      </c>
      <c r="AH335" s="9">
        <v>3304.2000000000003</v>
      </c>
      <c r="AI335" s="9">
        <v>76.864654030376428</v>
      </c>
      <c r="AJ335" s="13">
        <f t="shared" si="89"/>
        <v>0.15483780319366222</v>
      </c>
      <c r="AK335" s="9">
        <f t="shared" si="92"/>
        <v>74.062904061980589</v>
      </c>
      <c r="AL335" s="9">
        <v>0</v>
      </c>
      <c r="AM335" s="17">
        <f t="shared" si="90"/>
        <v>0</v>
      </c>
    </row>
    <row r="336" spans="1:39" s="3" customFormat="1" ht="17.399999999999999" x14ac:dyDescent="0.3">
      <c r="A336" s="8" t="s">
        <v>352</v>
      </c>
      <c r="B336" s="8" t="s">
        <v>771</v>
      </c>
      <c r="C336" s="9">
        <v>39734</v>
      </c>
      <c r="D336" s="9">
        <v>39405</v>
      </c>
      <c r="E336" s="10">
        <f t="shared" si="91"/>
        <v>-329</v>
      </c>
      <c r="F336" s="9">
        <v>0</v>
      </c>
      <c r="G336" s="11">
        <v>2.0034444966337874</v>
      </c>
      <c r="H336" s="9">
        <f t="shared" si="86"/>
        <v>19832.842919662395</v>
      </c>
      <c r="I336" s="9">
        <f t="shared" si="87"/>
        <v>19668.625742419506</v>
      </c>
      <c r="J336" s="10">
        <f t="shared" si="80"/>
        <v>-164.21717724288828</v>
      </c>
      <c r="K336" s="12">
        <f t="shared" si="81"/>
        <v>-0.82800624150601443</v>
      </c>
      <c r="L336" s="9">
        <v>21485</v>
      </c>
      <c r="M336" s="9">
        <v>22066</v>
      </c>
      <c r="N336" s="10">
        <f t="shared" si="75"/>
        <v>581</v>
      </c>
      <c r="O336" s="12">
        <f t="shared" si="76"/>
        <v>2.9294842012992159</v>
      </c>
      <c r="P336" s="9">
        <v>0</v>
      </c>
      <c r="Q336" s="9">
        <v>1663</v>
      </c>
      <c r="R336" s="13">
        <v>7.8432297316417487E-2</v>
      </c>
      <c r="S336" s="14">
        <v>38388</v>
      </c>
      <c r="T336" s="9">
        <v>507.62574241950608</v>
      </c>
      <c r="U336" s="9">
        <v>890.33333333333337</v>
      </c>
      <c r="V336" s="9">
        <v>5</v>
      </c>
      <c r="W336" s="9">
        <v>2040.7075909138275</v>
      </c>
      <c r="X336" s="13">
        <v>9.2481989980686463E-2</v>
      </c>
      <c r="Y336" s="9">
        <v>0</v>
      </c>
      <c r="Z336" s="15">
        <v>5.45</v>
      </c>
      <c r="AA336" s="15">
        <v>6.01</v>
      </c>
      <c r="AB336" s="9">
        <v>101.66032219344181</v>
      </c>
      <c r="AC336" s="9">
        <v>1</v>
      </c>
      <c r="AD336" s="16">
        <f t="shared" si="88"/>
        <v>0.10275229357798166</v>
      </c>
      <c r="AE336" s="9">
        <f t="shared" si="95"/>
        <v>0</v>
      </c>
      <c r="AF336" s="9">
        <v>21613.68732564188</v>
      </c>
      <c r="AG336" s="9">
        <v>105.11518967274267</v>
      </c>
      <c r="AH336" s="9">
        <v>3966.6000000000004</v>
      </c>
      <c r="AI336" s="9">
        <v>92.27387466766271</v>
      </c>
      <c r="AJ336" s="13">
        <f t="shared" si="89"/>
        <v>0.18352259566992699</v>
      </c>
      <c r="AK336" s="9">
        <f t="shared" si="92"/>
        <v>87.783578144073104</v>
      </c>
      <c r="AL336" s="9">
        <v>0</v>
      </c>
      <c r="AM336" s="17">
        <f t="shared" si="90"/>
        <v>1</v>
      </c>
    </row>
    <row r="337" spans="1:39" s="3" customFormat="1" ht="17.399999999999999" x14ac:dyDescent="0.3">
      <c r="A337" s="8" t="s">
        <v>353</v>
      </c>
      <c r="B337" s="8" t="s">
        <v>772</v>
      </c>
      <c r="C337" s="9">
        <v>6771</v>
      </c>
      <c r="D337" s="9">
        <v>6730</v>
      </c>
      <c r="E337" s="10">
        <f t="shared" si="91"/>
        <v>-41</v>
      </c>
      <c r="F337" s="9">
        <v>0</v>
      </c>
      <c r="G337" s="11">
        <v>2.1281506225326452</v>
      </c>
      <c r="H337" s="9">
        <f t="shared" si="86"/>
        <v>3181.6357020547944</v>
      </c>
      <c r="I337" s="9">
        <f t="shared" si="87"/>
        <v>3162.3701484018261</v>
      </c>
      <c r="J337" s="10">
        <f t="shared" si="80"/>
        <v>-19.265553652968265</v>
      </c>
      <c r="K337" s="12">
        <f t="shared" si="81"/>
        <v>-0.60552355634323574</v>
      </c>
      <c r="L337" s="9">
        <v>3775</v>
      </c>
      <c r="M337" s="9">
        <v>3817</v>
      </c>
      <c r="N337" s="10">
        <f t="shared" ref="N337:N400" si="96">(L337-M337)*(-1)</f>
        <v>42</v>
      </c>
      <c r="O337" s="12">
        <f t="shared" ref="O337:O400" si="97">(100*N337)/H337</f>
        <v>1.3200757073751455</v>
      </c>
      <c r="P337" s="9">
        <v>0</v>
      </c>
      <c r="Q337" s="9">
        <v>284</v>
      </c>
      <c r="R337" s="13">
        <v>7.6985632962862566E-2</v>
      </c>
      <c r="S337" s="14">
        <v>7008</v>
      </c>
      <c r="T337" s="9">
        <v>-130.6298515981735</v>
      </c>
      <c r="U337" s="9">
        <v>148.33333333333334</v>
      </c>
      <c r="V337" s="9">
        <v>15</v>
      </c>
      <c r="W337" s="9">
        <v>547.96318493150682</v>
      </c>
      <c r="X337" s="13">
        <v>0.14355860228753126</v>
      </c>
      <c r="Y337" s="9">
        <v>0</v>
      </c>
      <c r="Z337" s="15">
        <v>4.91</v>
      </c>
      <c r="AA337" s="15">
        <v>5.2649999999999997</v>
      </c>
      <c r="AB337" s="9">
        <v>89.058501888264743</v>
      </c>
      <c r="AC337" s="9">
        <v>0</v>
      </c>
      <c r="AD337" s="16">
        <f t="shared" si="88"/>
        <v>7.2301425661914331E-2</v>
      </c>
      <c r="AE337" s="9">
        <f t="shared" si="95"/>
        <v>0</v>
      </c>
      <c r="AF337" s="9">
        <v>21318.28505440924</v>
      </c>
      <c r="AG337" s="9">
        <v>103.67854143671774</v>
      </c>
      <c r="AH337" s="9">
        <v>3760.4735999999998</v>
      </c>
      <c r="AI337" s="9">
        <v>87.478815523988885</v>
      </c>
      <c r="AJ337" s="13">
        <f t="shared" si="89"/>
        <v>0.1763966280778399</v>
      </c>
      <c r="AK337" s="9">
        <f t="shared" si="92"/>
        <v>84.375044548040179</v>
      </c>
      <c r="AL337" s="9">
        <v>0</v>
      </c>
      <c r="AM337" s="17">
        <f t="shared" si="90"/>
        <v>0</v>
      </c>
    </row>
    <row r="338" spans="1:39" s="3" customFormat="1" ht="17.399999999999999" x14ac:dyDescent="0.3">
      <c r="A338" s="8" t="s">
        <v>354</v>
      </c>
      <c r="B338" s="8" t="s">
        <v>773</v>
      </c>
      <c r="C338" s="9">
        <v>1985</v>
      </c>
      <c r="D338" s="9">
        <v>1792</v>
      </c>
      <c r="E338" s="10">
        <f t="shared" si="91"/>
        <v>-193</v>
      </c>
      <c r="F338" s="9">
        <v>0</v>
      </c>
      <c r="G338" s="11">
        <v>2.1789924973204715</v>
      </c>
      <c r="H338" s="9">
        <f t="shared" si="86"/>
        <v>910.97147073290705</v>
      </c>
      <c r="I338" s="9">
        <f t="shared" si="87"/>
        <v>822.39842597147072</v>
      </c>
      <c r="J338" s="10">
        <f t="shared" si="80"/>
        <v>-88.573044761436336</v>
      </c>
      <c r="K338" s="12">
        <f t="shared" si="81"/>
        <v>-9.7229219143576859</v>
      </c>
      <c r="L338" s="9">
        <v>1072</v>
      </c>
      <c r="M338" s="9">
        <v>1081</v>
      </c>
      <c r="N338" s="10">
        <f t="shared" si="96"/>
        <v>9</v>
      </c>
      <c r="O338" s="12">
        <f t="shared" si="97"/>
        <v>0.98795629601431956</v>
      </c>
      <c r="P338" s="9">
        <v>0</v>
      </c>
      <c r="Q338" s="9">
        <v>86</v>
      </c>
      <c r="R338" s="13">
        <v>7.9409048938134816E-2</v>
      </c>
      <c r="S338" s="14">
        <v>2033</v>
      </c>
      <c r="T338" s="9">
        <v>-110.60157402852927</v>
      </c>
      <c r="U338" s="9">
        <v>15.666666666666666</v>
      </c>
      <c r="V338" s="9">
        <v>1</v>
      </c>
      <c r="W338" s="9">
        <v>211.26824069519594</v>
      </c>
      <c r="X338" s="13">
        <v>0.19543778047659199</v>
      </c>
      <c r="Y338" s="9">
        <v>0</v>
      </c>
      <c r="Z338" s="15">
        <v>5</v>
      </c>
      <c r="AA338" s="15">
        <v>5.33</v>
      </c>
      <c r="AB338" s="9">
        <v>90.157989565897651</v>
      </c>
      <c r="AC338" s="9">
        <v>0</v>
      </c>
      <c r="AD338" s="16">
        <f t="shared" si="88"/>
        <v>6.6000000000000059E-2</v>
      </c>
      <c r="AE338" s="9">
        <f t="shared" si="95"/>
        <v>0</v>
      </c>
      <c r="AF338" s="9">
        <v>20214.851907151631</v>
      </c>
      <c r="AG338" s="9">
        <v>98.31214639187175</v>
      </c>
      <c r="AH338" s="9">
        <v>3906.0372000000002</v>
      </c>
      <c r="AI338" s="9">
        <v>90.865019674287339</v>
      </c>
      <c r="AJ338" s="13">
        <f t="shared" si="89"/>
        <v>0.19322611008681781</v>
      </c>
      <c r="AK338" s="9">
        <f t="shared" si="92"/>
        <v>92.425018687009242</v>
      </c>
      <c r="AL338" s="9">
        <v>0</v>
      </c>
      <c r="AM338" s="17">
        <f t="shared" si="90"/>
        <v>0</v>
      </c>
    </row>
    <row r="339" spans="1:39" s="3" customFormat="1" ht="17.399999999999999" x14ac:dyDescent="0.3">
      <c r="A339" s="8" t="s">
        <v>355</v>
      </c>
      <c r="B339" s="8" t="s">
        <v>774</v>
      </c>
      <c r="C339" s="9">
        <v>1071</v>
      </c>
      <c r="D339" s="9">
        <v>1011</v>
      </c>
      <c r="E339" s="10">
        <f t="shared" si="91"/>
        <v>-60</v>
      </c>
      <c r="F339" s="9">
        <v>0</v>
      </c>
      <c r="G339" s="11">
        <v>2.2351778656126484</v>
      </c>
      <c r="H339" s="9">
        <f t="shared" si="86"/>
        <v>479.15649867374003</v>
      </c>
      <c r="I339" s="9">
        <f t="shared" si="87"/>
        <v>452.31299734748006</v>
      </c>
      <c r="J339" s="10">
        <f t="shared" si="80"/>
        <v>-26.843501326259968</v>
      </c>
      <c r="K339" s="12">
        <f t="shared" si="81"/>
        <v>-5.6022408963585475</v>
      </c>
      <c r="L339" s="9">
        <v>552</v>
      </c>
      <c r="M339" s="9">
        <v>554</v>
      </c>
      <c r="N339" s="10">
        <f t="shared" si="96"/>
        <v>2</v>
      </c>
      <c r="O339" s="12">
        <f t="shared" si="97"/>
        <v>0.41740016164568594</v>
      </c>
      <c r="P339" s="9">
        <v>0</v>
      </c>
      <c r="Q339" s="9">
        <v>37</v>
      </c>
      <c r="R339" s="13">
        <v>6.7028985507246383E-2</v>
      </c>
      <c r="S339" s="14">
        <v>1131</v>
      </c>
      <c r="T339" s="9">
        <v>-53.687002652519887</v>
      </c>
      <c r="U339" s="9">
        <v>5.666666666666667</v>
      </c>
      <c r="V339" s="9">
        <v>0</v>
      </c>
      <c r="W339" s="9">
        <v>96.353669319186551</v>
      </c>
      <c r="X339" s="13">
        <v>0.17392359082885658</v>
      </c>
      <c r="Y339" s="9">
        <v>0</v>
      </c>
      <c r="Z339" s="15">
        <v>4.91</v>
      </c>
      <c r="AA339" s="15">
        <v>5.51</v>
      </c>
      <c r="AB339" s="9">
        <v>93.202724673188754</v>
      </c>
      <c r="AC339" s="9">
        <v>0</v>
      </c>
      <c r="AD339" s="16">
        <f t="shared" si="88"/>
        <v>0.12219959266802438</v>
      </c>
      <c r="AE339" s="9">
        <f t="shared" si="95"/>
        <v>0</v>
      </c>
      <c r="AF339" s="9">
        <v>20166.598691258117</v>
      </c>
      <c r="AG339" s="9">
        <v>98.07747352626825</v>
      </c>
      <c r="AH339" s="9">
        <v>4006.8720000000003</v>
      </c>
      <c r="AI339" s="9">
        <v>93.210710618002068</v>
      </c>
      <c r="AJ339" s="13">
        <f t="shared" si="89"/>
        <v>0.19868853748435586</v>
      </c>
      <c r="AK339" s="9">
        <f t="shared" si="92"/>
        <v>95.037838217801664</v>
      </c>
      <c r="AL339" s="9">
        <v>0</v>
      </c>
      <c r="AM339" s="17">
        <f t="shared" si="90"/>
        <v>0</v>
      </c>
    </row>
    <row r="340" spans="1:39" s="3" customFormat="1" ht="17.399999999999999" x14ac:dyDescent="0.3">
      <c r="A340" s="8" t="s">
        <v>356</v>
      </c>
      <c r="B340" s="8" t="s">
        <v>775</v>
      </c>
      <c r="C340" s="9">
        <v>17085</v>
      </c>
      <c r="D340" s="9">
        <v>16641</v>
      </c>
      <c r="E340" s="10">
        <f t="shared" si="91"/>
        <v>-444</v>
      </c>
      <c r="F340" s="9">
        <v>0</v>
      </c>
      <c r="G340" s="11">
        <v>1.8771475641327371</v>
      </c>
      <c r="H340" s="9">
        <f t="shared" si="86"/>
        <v>9101.5753510531595</v>
      </c>
      <c r="I340" s="9">
        <f t="shared" si="87"/>
        <v>8865.0462637913733</v>
      </c>
      <c r="J340" s="10">
        <f t="shared" si="80"/>
        <v>-236.52908726178612</v>
      </c>
      <c r="K340" s="12">
        <f t="shared" si="81"/>
        <v>-2.59877085162424</v>
      </c>
      <c r="L340" s="9">
        <v>9567</v>
      </c>
      <c r="M340" s="9">
        <v>9716</v>
      </c>
      <c r="N340" s="10">
        <f t="shared" si="96"/>
        <v>149</v>
      </c>
      <c r="O340" s="12">
        <f t="shared" si="97"/>
        <v>1.6370792335720095</v>
      </c>
      <c r="P340" s="9">
        <v>0</v>
      </c>
      <c r="Q340" s="9">
        <v>916</v>
      </c>
      <c r="R340" s="13">
        <v>9.5615866388308976E-2</v>
      </c>
      <c r="S340" s="14">
        <v>15952</v>
      </c>
      <c r="T340" s="9">
        <v>367.04626379137414</v>
      </c>
      <c r="U340" s="9">
        <v>145</v>
      </c>
      <c r="V340" s="9">
        <v>13</v>
      </c>
      <c r="W340" s="9">
        <v>680.95373620862586</v>
      </c>
      <c r="X340" s="13">
        <v>7.0085810643127397E-2</v>
      </c>
      <c r="Y340" s="9">
        <v>0</v>
      </c>
      <c r="Z340" s="15">
        <v>5.61</v>
      </c>
      <c r="AA340" s="15">
        <v>6.1150000000000002</v>
      </c>
      <c r="AB340" s="9">
        <v>103.43641767269496</v>
      </c>
      <c r="AC340" s="9">
        <v>1</v>
      </c>
      <c r="AD340" s="16">
        <f t="shared" si="88"/>
        <v>9.0017825311943023E-2</v>
      </c>
      <c r="AE340" s="9">
        <f t="shared" si="95"/>
        <v>0</v>
      </c>
      <c r="AF340" s="9">
        <v>18822.455276703207</v>
      </c>
      <c r="AG340" s="9">
        <v>91.540417269297009</v>
      </c>
      <c r="AH340" s="9">
        <v>4201.7388000000001</v>
      </c>
      <c r="AI340" s="9">
        <v>97.743840926096766</v>
      </c>
      <c r="AJ340" s="13">
        <f t="shared" si="89"/>
        <v>0.22323011202478699</v>
      </c>
      <c r="AK340" s="9">
        <f t="shared" si="92"/>
        <v>106.77670458782192</v>
      </c>
      <c r="AL340" s="9">
        <f t="shared" ref="AL340:AL341" si="98">IF(AK340&gt;0.13,1,0)</f>
        <v>1</v>
      </c>
      <c r="AM340" s="17">
        <f t="shared" si="90"/>
        <v>2</v>
      </c>
    </row>
    <row r="341" spans="1:39" s="3" customFormat="1" ht="17.399999999999999" x14ac:dyDescent="0.3">
      <c r="A341" s="8" t="s">
        <v>357</v>
      </c>
      <c r="B341" s="8" t="s">
        <v>776</v>
      </c>
      <c r="C341" s="9">
        <v>815</v>
      </c>
      <c r="D341" s="9">
        <v>765</v>
      </c>
      <c r="E341" s="10">
        <f t="shared" si="91"/>
        <v>-50</v>
      </c>
      <c r="F341" s="9">
        <v>0</v>
      </c>
      <c r="G341" s="11">
        <v>2.1315136476426799</v>
      </c>
      <c r="H341" s="9">
        <f t="shared" si="86"/>
        <v>382.35739231664724</v>
      </c>
      <c r="I341" s="9">
        <f t="shared" si="87"/>
        <v>358.89988358556462</v>
      </c>
      <c r="J341" s="10">
        <f t="shared" si="80"/>
        <v>-23.457508731082612</v>
      </c>
      <c r="K341" s="12">
        <f t="shared" si="81"/>
        <v>-6.1349693251533637</v>
      </c>
      <c r="L341" s="9">
        <v>478</v>
      </c>
      <c r="M341" s="9">
        <v>481</v>
      </c>
      <c r="N341" s="10">
        <f t="shared" si="96"/>
        <v>3</v>
      </c>
      <c r="O341" s="12">
        <f t="shared" si="97"/>
        <v>0.78460625066601719</v>
      </c>
      <c r="P341" s="9">
        <v>0</v>
      </c>
      <c r="Q341" s="9">
        <v>54</v>
      </c>
      <c r="R341" s="13">
        <v>0.11203319502074689</v>
      </c>
      <c r="S341" s="14">
        <v>859</v>
      </c>
      <c r="T341" s="9">
        <v>-44.100116414435391</v>
      </c>
      <c r="U341" s="9">
        <v>4</v>
      </c>
      <c r="V341" s="9">
        <v>0</v>
      </c>
      <c r="W341" s="9">
        <v>102.10011641443539</v>
      </c>
      <c r="X341" s="13">
        <v>0.21226635429196547</v>
      </c>
      <c r="Y341" s="9">
        <v>0</v>
      </c>
      <c r="Z341" s="15">
        <v>4.91</v>
      </c>
      <c r="AA341" s="15">
        <v>5.51</v>
      </c>
      <c r="AB341" s="9">
        <v>93.202724673188754</v>
      </c>
      <c r="AC341" s="9">
        <v>0</v>
      </c>
      <c r="AD341" s="16">
        <f t="shared" si="88"/>
        <v>0.12219959266802438</v>
      </c>
      <c r="AE341" s="9">
        <f t="shared" si="95"/>
        <v>0</v>
      </c>
      <c r="AF341" s="9">
        <v>18766.941569582352</v>
      </c>
      <c r="AG341" s="9">
        <v>91.270434005195511</v>
      </c>
      <c r="AH341" s="9">
        <v>4006.8720000000003</v>
      </c>
      <c r="AI341" s="9">
        <v>93.210710618002068</v>
      </c>
      <c r="AJ341" s="13">
        <f t="shared" si="89"/>
        <v>0.21350692573660371</v>
      </c>
      <c r="AK341" s="9">
        <f t="shared" si="92"/>
        <v>102.12585448283954</v>
      </c>
      <c r="AL341" s="9">
        <f t="shared" si="98"/>
        <v>1</v>
      </c>
      <c r="AM341" s="17">
        <f t="shared" si="90"/>
        <v>1</v>
      </c>
    </row>
    <row r="342" spans="1:39" s="3" customFormat="1" ht="17.399999999999999" x14ac:dyDescent="0.3">
      <c r="A342" s="8" t="s">
        <v>358</v>
      </c>
      <c r="B342" s="8" t="s">
        <v>777</v>
      </c>
      <c r="C342" s="9">
        <v>3353</v>
      </c>
      <c r="D342" s="9">
        <v>3262</v>
      </c>
      <c r="E342" s="10">
        <f t="shared" si="91"/>
        <v>-91</v>
      </c>
      <c r="F342" s="9">
        <v>0</v>
      </c>
      <c r="G342" s="11">
        <v>2.2197452229299364</v>
      </c>
      <c r="H342" s="9">
        <f t="shared" si="86"/>
        <v>1510.5337159253945</v>
      </c>
      <c r="I342" s="9">
        <f t="shared" si="87"/>
        <v>1469.5380200860832</v>
      </c>
      <c r="J342" s="10">
        <f t="shared" si="80"/>
        <v>-40.995695839311338</v>
      </c>
      <c r="K342" s="12">
        <f t="shared" si="81"/>
        <v>-2.7139874739039671</v>
      </c>
      <c r="L342" s="9">
        <v>1790</v>
      </c>
      <c r="M342" s="9">
        <v>1799</v>
      </c>
      <c r="N342" s="10">
        <f t="shared" si="96"/>
        <v>9</v>
      </c>
      <c r="O342" s="12">
        <f t="shared" si="97"/>
        <v>0.59581589640230914</v>
      </c>
      <c r="P342" s="9">
        <v>0</v>
      </c>
      <c r="Q342" s="9">
        <v>164</v>
      </c>
      <c r="R342" s="13">
        <v>9.1161756531406332E-2</v>
      </c>
      <c r="S342" s="14">
        <v>3485</v>
      </c>
      <c r="T342" s="9">
        <v>-100.46197991391678</v>
      </c>
      <c r="U342" s="9">
        <v>18.333333333333332</v>
      </c>
      <c r="V342" s="9">
        <v>6</v>
      </c>
      <c r="W342" s="9">
        <v>276.79531324725008</v>
      </c>
      <c r="X342" s="13">
        <v>0.15386065216634245</v>
      </c>
      <c r="Y342" s="9">
        <v>0</v>
      </c>
      <c r="Z342" s="15">
        <v>5</v>
      </c>
      <c r="AA342" s="15">
        <v>5.33</v>
      </c>
      <c r="AB342" s="9">
        <v>90.157989565897651</v>
      </c>
      <c r="AC342" s="9">
        <v>0</v>
      </c>
      <c r="AD342" s="16">
        <f t="shared" si="88"/>
        <v>6.6000000000000059E-2</v>
      </c>
      <c r="AE342" s="9">
        <f t="shared" si="95"/>
        <v>0</v>
      </c>
      <c r="AF342" s="9">
        <v>19392.767536239353</v>
      </c>
      <c r="AG342" s="9">
        <v>94.314052347413039</v>
      </c>
      <c r="AH342" s="9">
        <v>3906.0372000000002</v>
      </c>
      <c r="AI342" s="9">
        <v>90.865019674287339</v>
      </c>
      <c r="AJ342" s="13">
        <f t="shared" si="89"/>
        <v>0.20141721354111891</v>
      </c>
      <c r="AK342" s="9">
        <f t="shared" si="92"/>
        <v>96.343034163752264</v>
      </c>
      <c r="AL342" s="9">
        <v>0</v>
      </c>
      <c r="AM342" s="17">
        <f t="shared" si="90"/>
        <v>0</v>
      </c>
    </row>
    <row r="343" spans="1:39" s="3" customFormat="1" ht="17.399999999999999" x14ac:dyDescent="0.3">
      <c r="A343" s="8" t="s">
        <v>359</v>
      </c>
      <c r="B343" s="8" t="s">
        <v>778</v>
      </c>
      <c r="C343" s="9">
        <v>6843</v>
      </c>
      <c r="D343" s="9">
        <v>6763</v>
      </c>
      <c r="E343" s="10">
        <f t="shared" si="91"/>
        <v>-80</v>
      </c>
      <c r="F343" s="9">
        <v>0</v>
      </c>
      <c r="G343" s="11">
        <v>2.203448275862069</v>
      </c>
      <c r="H343" s="9">
        <f t="shared" si="86"/>
        <v>3105.5868544600939</v>
      </c>
      <c r="I343" s="9">
        <f t="shared" si="87"/>
        <v>3069.280125195618</v>
      </c>
      <c r="J343" s="10">
        <f t="shared" si="80"/>
        <v>-36.306729264475962</v>
      </c>
      <c r="K343" s="12">
        <f t="shared" si="81"/>
        <v>-1.1690778898144158</v>
      </c>
      <c r="L343" s="9">
        <v>3608</v>
      </c>
      <c r="M343" s="9">
        <v>3645</v>
      </c>
      <c r="N343" s="10">
        <f t="shared" si="96"/>
        <v>37</v>
      </c>
      <c r="O343" s="12">
        <f t="shared" si="97"/>
        <v>1.1914012305552615</v>
      </c>
      <c r="P343" s="9">
        <v>0</v>
      </c>
      <c r="Q343" s="9">
        <v>314</v>
      </c>
      <c r="R343" s="13">
        <v>8.7465181058495822E-2</v>
      </c>
      <c r="S343" s="14">
        <v>7029</v>
      </c>
      <c r="T343" s="9">
        <v>-120.71987480438185</v>
      </c>
      <c r="U343" s="9">
        <v>76.333333333333329</v>
      </c>
      <c r="V343" s="9">
        <v>3</v>
      </c>
      <c r="W343" s="9">
        <v>508.05320813771516</v>
      </c>
      <c r="X343" s="13">
        <v>0.13938359619690402</v>
      </c>
      <c r="Y343" s="9">
        <v>0</v>
      </c>
      <c r="Z343" s="15">
        <v>4.57</v>
      </c>
      <c r="AA343" s="15">
        <v>5.51</v>
      </c>
      <c r="AB343" s="9">
        <v>93.202724673188754</v>
      </c>
      <c r="AC343" s="9">
        <v>0</v>
      </c>
      <c r="AD343" s="16">
        <f t="shared" si="88"/>
        <v>0.20568927789934333</v>
      </c>
      <c r="AE343" s="9">
        <f t="shared" si="95"/>
        <v>1</v>
      </c>
      <c r="AF343" s="9">
        <v>20831.719253432329</v>
      </c>
      <c r="AG343" s="9">
        <v>101.31219571849867</v>
      </c>
      <c r="AH343" s="9">
        <v>4297.7999999999993</v>
      </c>
      <c r="AI343" s="9">
        <v>99.97848498630583</v>
      </c>
      <c r="AJ343" s="13">
        <f t="shared" si="89"/>
        <v>0.20631038406932611</v>
      </c>
      <c r="AK343" s="9">
        <f t="shared" si="92"/>
        <v>98.683563491310906</v>
      </c>
      <c r="AL343" s="9">
        <v>0</v>
      </c>
      <c r="AM343" s="17">
        <f t="shared" si="90"/>
        <v>1</v>
      </c>
    </row>
    <row r="344" spans="1:39" s="3" customFormat="1" ht="17.399999999999999" x14ac:dyDescent="0.3">
      <c r="A344" s="8" t="s">
        <v>360</v>
      </c>
      <c r="B344" s="8" t="s">
        <v>779</v>
      </c>
      <c r="C344" s="9">
        <v>2122</v>
      </c>
      <c r="D344" s="9">
        <v>2104</v>
      </c>
      <c r="E344" s="10">
        <f t="shared" si="91"/>
        <v>-18</v>
      </c>
      <c r="F344" s="9">
        <v>0</v>
      </c>
      <c r="G344" s="11">
        <v>1.9661458333333333</v>
      </c>
      <c r="H344" s="9">
        <f t="shared" si="86"/>
        <v>1079.2688741721854</v>
      </c>
      <c r="I344" s="9">
        <f t="shared" si="87"/>
        <v>1070.1139072847682</v>
      </c>
      <c r="J344" s="10">
        <f t="shared" si="80"/>
        <v>-9.1549668874172312</v>
      </c>
      <c r="K344" s="12">
        <f t="shared" si="81"/>
        <v>-0.84825636192271558</v>
      </c>
      <c r="L344" s="9">
        <v>1499</v>
      </c>
      <c r="M344" s="9">
        <v>1506</v>
      </c>
      <c r="N344" s="10">
        <f t="shared" si="96"/>
        <v>7</v>
      </c>
      <c r="O344" s="12">
        <f t="shared" si="97"/>
        <v>0.64858722117499212</v>
      </c>
      <c r="P344" s="9">
        <v>0</v>
      </c>
      <c r="Q344" s="9">
        <v>272</v>
      </c>
      <c r="R344" s="13">
        <v>0.17894736842105263</v>
      </c>
      <c r="S344" s="14">
        <v>2265</v>
      </c>
      <c r="T344" s="9">
        <v>-81.886092715231797</v>
      </c>
      <c r="U344" s="9">
        <v>11</v>
      </c>
      <c r="V344" s="9">
        <v>8</v>
      </c>
      <c r="W344" s="9">
        <v>356.88609271523183</v>
      </c>
      <c r="X344" s="13">
        <v>0.23697615718142884</v>
      </c>
      <c r="Y344" s="9">
        <v>0</v>
      </c>
      <c r="Z344" s="15">
        <v>5</v>
      </c>
      <c r="AA344" s="15">
        <v>5.5</v>
      </c>
      <c r="AB344" s="9">
        <v>93.033572722783688</v>
      </c>
      <c r="AC344" s="9">
        <v>0</v>
      </c>
      <c r="AD344" s="16">
        <f t="shared" si="88"/>
        <v>0.10000000000000009</v>
      </c>
      <c r="AE344" s="9">
        <f t="shared" si="95"/>
        <v>0</v>
      </c>
      <c r="AF344" s="9">
        <v>20032.388340374731</v>
      </c>
      <c r="AG344" s="9">
        <v>97.424759980606112</v>
      </c>
      <c r="AH344" s="9">
        <v>4158</v>
      </c>
      <c r="AI344" s="9">
        <v>96.726357804704648</v>
      </c>
      <c r="AJ344" s="13">
        <f t="shared" si="89"/>
        <v>0.20756386754043024</v>
      </c>
      <c r="AK344" s="9">
        <f t="shared" si="92"/>
        <v>99.283136878099086</v>
      </c>
      <c r="AL344" s="9">
        <v>0</v>
      </c>
      <c r="AM344" s="17">
        <f t="shared" si="90"/>
        <v>0</v>
      </c>
    </row>
    <row r="345" spans="1:39" s="3" customFormat="1" ht="17.399999999999999" x14ac:dyDescent="0.3">
      <c r="A345" s="8" t="s">
        <v>361</v>
      </c>
      <c r="B345" s="8" t="s">
        <v>780</v>
      </c>
      <c r="C345" s="9">
        <v>4509</v>
      </c>
      <c r="D345" s="9">
        <v>4533</v>
      </c>
      <c r="E345" s="10">
        <f t="shared" si="91"/>
        <v>24</v>
      </c>
      <c r="F345" s="9">
        <v>1</v>
      </c>
      <c r="G345" s="11">
        <v>2.1974683544303799</v>
      </c>
      <c r="H345" s="9">
        <f t="shared" si="86"/>
        <v>2051.9066820276498</v>
      </c>
      <c r="I345" s="9">
        <f t="shared" si="87"/>
        <v>2062.8283410138247</v>
      </c>
      <c r="J345" s="10">
        <f t="shared" si="80"/>
        <v>10.921658986174862</v>
      </c>
      <c r="K345" s="12">
        <f t="shared" si="81"/>
        <v>0.53226879574183728</v>
      </c>
      <c r="L345" s="9">
        <v>2289</v>
      </c>
      <c r="M345" s="9">
        <v>2368</v>
      </c>
      <c r="N345" s="10">
        <f t="shared" si="96"/>
        <v>79</v>
      </c>
      <c r="O345" s="12">
        <f t="shared" si="97"/>
        <v>3.8500776225327122</v>
      </c>
      <c r="P345" s="9">
        <v>0</v>
      </c>
      <c r="Q345" s="9">
        <v>182</v>
      </c>
      <c r="R345" s="13">
        <v>8.2055906221821462E-2</v>
      </c>
      <c r="S345" s="14">
        <v>4340</v>
      </c>
      <c r="T345" s="9">
        <v>87.828341013824883</v>
      </c>
      <c r="U345" s="9">
        <v>157.33333333333334</v>
      </c>
      <c r="V345" s="9">
        <v>4.6666666666666661</v>
      </c>
      <c r="W345" s="9">
        <v>246.8383256528418</v>
      </c>
      <c r="X345" s="13">
        <v>0.10423915779258522</v>
      </c>
      <c r="Y345" s="9">
        <v>0</v>
      </c>
      <c r="Z345" s="15">
        <v>6.5</v>
      </c>
      <c r="AA345" s="15">
        <v>6.99</v>
      </c>
      <c r="AB345" s="9">
        <v>118.23721333313782</v>
      </c>
      <c r="AC345" s="9">
        <v>1</v>
      </c>
      <c r="AD345" s="16">
        <f t="shared" si="88"/>
        <v>7.5384615384615383E-2</v>
      </c>
      <c r="AE345" s="9">
        <f t="shared" si="95"/>
        <v>0</v>
      </c>
      <c r="AF345" s="9">
        <v>25066.763824431619</v>
      </c>
      <c r="AG345" s="9">
        <v>121.90875134762426</v>
      </c>
      <c r="AH345" s="9">
        <v>4478.3531999999996</v>
      </c>
      <c r="AI345" s="9">
        <v>104.17864213541223</v>
      </c>
      <c r="AJ345" s="13">
        <f t="shared" si="89"/>
        <v>0.1786570149767446</v>
      </c>
      <c r="AK345" s="9">
        <f t="shared" si="92"/>
        <v>85.456245744282612</v>
      </c>
      <c r="AL345" s="9">
        <v>0</v>
      </c>
      <c r="AM345" s="17">
        <f t="shared" si="90"/>
        <v>1</v>
      </c>
    </row>
    <row r="346" spans="1:39" s="3" customFormat="1" ht="17.399999999999999" x14ac:dyDescent="0.3">
      <c r="A346" s="8" t="s">
        <v>362</v>
      </c>
      <c r="B346" s="8" t="s">
        <v>781</v>
      </c>
      <c r="C346" s="9">
        <v>1339</v>
      </c>
      <c r="D346" s="9">
        <v>1273</v>
      </c>
      <c r="E346" s="10">
        <f t="shared" si="91"/>
        <v>-66</v>
      </c>
      <c r="F346" s="9">
        <v>0</v>
      </c>
      <c r="G346" s="11">
        <v>2.2487644151565074</v>
      </c>
      <c r="H346" s="9">
        <f t="shared" si="86"/>
        <v>595.43809523809523</v>
      </c>
      <c r="I346" s="9">
        <f t="shared" si="87"/>
        <v>566.08864468864465</v>
      </c>
      <c r="J346" s="10">
        <f t="shared" si="80"/>
        <v>-29.34945054945058</v>
      </c>
      <c r="K346" s="12">
        <f t="shared" si="81"/>
        <v>-4.9290515309932834</v>
      </c>
      <c r="L346" s="9">
        <v>706</v>
      </c>
      <c r="M346" s="9">
        <v>709</v>
      </c>
      <c r="N346" s="10">
        <f t="shared" si="96"/>
        <v>3</v>
      </c>
      <c r="O346" s="12">
        <f t="shared" si="97"/>
        <v>0.50383071288047221</v>
      </c>
      <c r="P346" s="9">
        <v>0</v>
      </c>
      <c r="Q346" s="9">
        <v>67</v>
      </c>
      <c r="R346" s="13">
        <v>9.5577746077032816E-2</v>
      </c>
      <c r="S346" s="14">
        <v>1365</v>
      </c>
      <c r="T346" s="9">
        <v>-40.911355311355315</v>
      </c>
      <c r="U346" s="9">
        <v>6</v>
      </c>
      <c r="V346" s="9">
        <v>0</v>
      </c>
      <c r="W346" s="9">
        <v>113.91135531135532</v>
      </c>
      <c r="X346" s="13">
        <v>0.16066481708230651</v>
      </c>
      <c r="Y346" s="9">
        <v>0</v>
      </c>
      <c r="Z346" s="15">
        <v>5</v>
      </c>
      <c r="AA346" s="15">
        <v>5.33</v>
      </c>
      <c r="AB346" s="9">
        <v>90.157989565897651</v>
      </c>
      <c r="AC346" s="9">
        <v>0</v>
      </c>
      <c r="AD346" s="16">
        <f t="shared" si="88"/>
        <v>6.6000000000000059E-2</v>
      </c>
      <c r="AE346" s="9">
        <f t="shared" si="95"/>
        <v>0</v>
      </c>
      <c r="AF346" s="9">
        <v>20996.345793688251</v>
      </c>
      <c r="AG346" s="9">
        <v>102.11283420944413</v>
      </c>
      <c r="AH346" s="9">
        <v>3906.0372000000002</v>
      </c>
      <c r="AI346" s="9">
        <v>90.865019674287339</v>
      </c>
      <c r="AJ346" s="13">
        <f t="shared" si="89"/>
        <v>0.1860341431971558</v>
      </c>
      <c r="AK346" s="9">
        <f t="shared" si="92"/>
        <v>88.984915929288235</v>
      </c>
      <c r="AL346" s="9">
        <v>0</v>
      </c>
      <c r="AM346" s="17">
        <f t="shared" si="90"/>
        <v>0</v>
      </c>
    </row>
    <row r="347" spans="1:39" s="3" customFormat="1" ht="17.399999999999999" x14ac:dyDescent="0.3">
      <c r="A347" s="8" t="s">
        <v>363</v>
      </c>
      <c r="B347" s="8" t="s">
        <v>782</v>
      </c>
      <c r="C347" s="9">
        <v>3072</v>
      </c>
      <c r="D347" s="9">
        <v>3099</v>
      </c>
      <c r="E347" s="10">
        <f t="shared" si="91"/>
        <v>27</v>
      </c>
      <c r="F347" s="9">
        <v>1</v>
      </c>
      <c r="G347" s="11">
        <v>2.1700208188757806</v>
      </c>
      <c r="H347" s="9">
        <f t="shared" si="86"/>
        <v>1415.6546210425329</v>
      </c>
      <c r="I347" s="9">
        <f t="shared" si="87"/>
        <v>1428.0968979852894</v>
      </c>
      <c r="J347" s="10">
        <f t="shared" si="80"/>
        <v>12.442276942756507</v>
      </c>
      <c r="K347" s="12">
        <f t="shared" si="81"/>
        <v>0.8789062499999909</v>
      </c>
      <c r="L347" s="9">
        <v>1571</v>
      </c>
      <c r="M347" s="9">
        <v>1603</v>
      </c>
      <c r="N347" s="10">
        <f t="shared" si="96"/>
        <v>32</v>
      </c>
      <c r="O347" s="12">
        <f t="shared" si="97"/>
        <v>2.2604383529956049</v>
      </c>
      <c r="P347" s="9">
        <v>0</v>
      </c>
      <c r="Q347" s="9">
        <v>72</v>
      </c>
      <c r="R347" s="13">
        <v>4.6361880231809399E-2</v>
      </c>
      <c r="S347" s="14">
        <v>3127</v>
      </c>
      <c r="T347" s="9">
        <v>-12.903102014710585</v>
      </c>
      <c r="U347" s="9">
        <v>52.666666666666664</v>
      </c>
      <c r="V347" s="9">
        <v>0</v>
      </c>
      <c r="W347" s="9">
        <v>137.56976868137724</v>
      </c>
      <c r="X347" s="13">
        <v>8.5820192564801778E-2</v>
      </c>
      <c r="Y347" s="9">
        <v>0</v>
      </c>
      <c r="Z347" s="15">
        <v>5</v>
      </c>
      <c r="AA347" s="15">
        <v>5.33</v>
      </c>
      <c r="AB347" s="9">
        <v>90.157989565897651</v>
      </c>
      <c r="AC347" s="9">
        <v>0</v>
      </c>
      <c r="AD347" s="16">
        <f t="shared" si="88"/>
        <v>6.6000000000000059E-2</v>
      </c>
      <c r="AE347" s="9">
        <f t="shared" si="95"/>
        <v>0</v>
      </c>
      <c r="AF347" s="9">
        <v>20939.538856576532</v>
      </c>
      <c r="AG347" s="9">
        <v>101.83656149950528</v>
      </c>
      <c r="AH347" s="9">
        <v>3906.0372000000002</v>
      </c>
      <c r="AI347" s="9">
        <v>90.865019674287339</v>
      </c>
      <c r="AJ347" s="13">
        <f t="shared" si="89"/>
        <v>0.18653883577637725</v>
      </c>
      <c r="AK347" s="9">
        <f t="shared" si="92"/>
        <v>89.226323371816463</v>
      </c>
      <c r="AL347" s="9">
        <v>0</v>
      </c>
      <c r="AM347" s="17">
        <f t="shared" si="90"/>
        <v>0</v>
      </c>
    </row>
    <row r="348" spans="1:39" s="3" customFormat="1" ht="17.399999999999999" x14ac:dyDescent="0.3">
      <c r="A348" s="8" t="s">
        <v>364</v>
      </c>
      <c r="B348" s="8" t="s">
        <v>783</v>
      </c>
      <c r="C348" s="9">
        <v>1895</v>
      </c>
      <c r="D348" s="9">
        <v>1923</v>
      </c>
      <c r="E348" s="10">
        <f t="shared" si="91"/>
        <v>28</v>
      </c>
      <c r="F348" s="9">
        <v>1</v>
      </c>
      <c r="G348" s="11">
        <v>2.1675675675675676</v>
      </c>
      <c r="H348" s="9">
        <f t="shared" si="86"/>
        <v>874.25187032418955</v>
      </c>
      <c r="I348" s="9">
        <f t="shared" si="87"/>
        <v>887.16957605985033</v>
      </c>
      <c r="J348" s="10">
        <f t="shared" si="80"/>
        <v>12.917705735660775</v>
      </c>
      <c r="K348" s="12">
        <f t="shared" si="81"/>
        <v>1.4775725593667461</v>
      </c>
      <c r="L348" s="9">
        <v>1046</v>
      </c>
      <c r="M348" s="9">
        <v>1055</v>
      </c>
      <c r="N348" s="10">
        <f t="shared" si="96"/>
        <v>9</v>
      </c>
      <c r="O348" s="12">
        <f t="shared" si="97"/>
        <v>1.029451615203594</v>
      </c>
      <c r="P348" s="9">
        <v>1</v>
      </c>
      <c r="Q348" s="9">
        <v>102</v>
      </c>
      <c r="R348" s="13">
        <v>9.7421203438395415E-2</v>
      </c>
      <c r="S348" s="14">
        <v>2005</v>
      </c>
      <c r="T348" s="9">
        <v>-37.830423940149622</v>
      </c>
      <c r="U348" s="9">
        <v>12.666666666666666</v>
      </c>
      <c r="V348" s="9">
        <v>0</v>
      </c>
      <c r="W348" s="9">
        <v>152.49709060681627</v>
      </c>
      <c r="X348" s="13">
        <v>0.14454700531451781</v>
      </c>
      <c r="Y348" s="9">
        <v>0</v>
      </c>
      <c r="Z348" s="15">
        <v>5.5</v>
      </c>
      <c r="AA348" s="15">
        <v>6.15</v>
      </c>
      <c r="AB348" s="9">
        <v>104.02844949911267</v>
      </c>
      <c r="AC348" s="9">
        <v>1</v>
      </c>
      <c r="AD348" s="16">
        <f t="shared" si="88"/>
        <v>0.11818181818181817</v>
      </c>
      <c r="AE348" s="9">
        <f t="shared" si="95"/>
        <v>0</v>
      </c>
      <c r="AF348" s="9">
        <v>23533.843711666395</v>
      </c>
      <c r="AG348" s="9">
        <v>114.45360563468915</v>
      </c>
      <c r="AH348" s="9">
        <v>4464.9000000000005</v>
      </c>
      <c r="AI348" s="9">
        <v>103.86568421409955</v>
      </c>
      <c r="AJ348" s="13">
        <f t="shared" si="89"/>
        <v>0.1897225142948758</v>
      </c>
      <c r="AK348" s="9">
        <f t="shared" si="92"/>
        <v>90.749158698954446</v>
      </c>
      <c r="AL348" s="9">
        <v>0</v>
      </c>
      <c r="AM348" s="17">
        <f t="shared" si="90"/>
        <v>2</v>
      </c>
    </row>
    <row r="349" spans="1:39" s="3" customFormat="1" ht="17.399999999999999" x14ac:dyDescent="0.3">
      <c r="A349" s="8" t="s">
        <v>365</v>
      </c>
      <c r="B349" s="8" t="s">
        <v>784</v>
      </c>
      <c r="C349" s="9">
        <v>12516</v>
      </c>
      <c r="D349" s="9">
        <v>11962</v>
      </c>
      <c r="E349" s="10">
        <f t="shared" si="91"/>
        <v>-554</v>
      </c>
      <c r="F349" s="9">
        <v>0</v>
      </c>
      <c r="G349" s="11">
        <v>2.047274407145057</v>
      </c>
      <c r="H349" s="9">
        <f t="shared" si="86"/>
        <v>6113.4940955246329</v>
      </c>
      <c r="I349" s="9">
        <f t="shared" si="87"/>
        <v>5842.8904099285446</v>
      </c>
      <c r="J349" s="10">
        <f t="shared" si="80"/>
        <v>-270.60368559608833</v>
      </c>
      <c r="K349" s="12">
        <f t="shared" si="81"/>
        <v>-4.4263342921060973</v>
      </c>
      <c r="L349" s="9">
        <v>7310</v>
      </c>
      <c r="M349" s="9">
        <v>7370</v>
      </c>
      <c r="N349" s="10">
        <f t="shared" si="96"/>
        <v>60</v>
      </c>
      <c r="O349" s="12">
        <f t="shared" si="97"/>
        <v>0.98143547801776465</v>
      </c>
      <c r="P349" s="9">
        <v>0</v>
      </c>
      <c r="Q349" s="9">
        <v>722</v>
      </c>
      <c r="R349" s="13">
        <v>9.8822885299753624E-2</v>
      </c>
      <c r="S349" s="14">
        <v>13295</v>
      </c>
      <c r="T349" s="9">
        <v>-651.10959007145539</v>
      </c>
      <c r="U349" s="9">
        <v>121.66666666666667</v>
      </c>
      <c r="V349" s="9">
        <v>45</v>
      </c>
      <c r="W349" s="9">
        <v>1449.7762567381221</v>
      </c>
      <c r="X349" s="13">
        <v>0.19671319630096637</v>
      </c>
      <c r="Y349" s="9">
        <v>0</v>
      </c>
      <c r="Z349" s="15">
        <v>5</v>
      </c>
      <c r="AA349" s="15">
        <v>5.24</v>
      </c>
      <c r="AB349" s="9">
        <v>88.635622012252099</v>
      </c>
      <c r="AC349" s="9">
        <v>0</v>
      </c>
      <c r="AD349" s="16">
        <f t="shared" si="88"/>
        <v>4.8000000000000043E-2</v>
      </c>
      <c r="AE349" s="9">
        <f t="shared" si="95"/>
        <v>0</v>
      </c>
      <c r="AF349" s="9">
        <v>19106.878737330655</v>
      </c>
      <c r="AG349" s="9">
        <v>92.923671572960529</v>
      </c>
      <c r="AH349" s="9">
        <v>3503.0448000000006</v>
      </c>
      <c r="AI349" s="9">
        <v>81.490323408059197</v>
      </c>
      <c r="AJ349" s="13">
        <f t="shared" si="89"/>
        <v>0.18333945843052946</v>
      </c>
      <c r="AK349" s="9">
        <f t="shared" si="92"/>
        <v>87.695978891746378</v>
      </c>
      <c r="AL349" s="9">
        <v>0</v>
      </c>
      <c r="AM349" s="17">
        <f t="shared" si="90"/>
        <v>0</v>
      </c>
    </row>
    <row r="350" spans="1:39" s="3" customFormat="1" ht="19.5" customHeight="1" x14ac:dyDescent="0.3">
      <c r="A350" s="8" t="s">
        <v>366</v>
      </c>
      <c r="B350" s="8" t="s">
        <v>785</v>
      </c>
      <c r="C350" s="9">
        <v>38010</v>
      </c>
      <c r="D350" s="9">
        <v>38284</v>
      </c>
      <c r="E350" s="10">
        <f t="shared" si="91"/>
        <v>274</v>
      </c>
      <c r="F350" s="9">
        <v>1</v>
      </c>
      <c r="G350" s="11">
        <v>1.9425800093365839</v>
      </c>
      <c r="H350" s="9">
        <f t="shared" si="86"/>
        <v>19566.761635203333</v>
      </c>
      <c r="I350" s="9">
        <f t="shared" si="87"/>
        <v>19707.811166591011</v>
      </c>
      <c r="J350" s="10">
        <f t="shared" si="80"/>
        <v>141.04953138767814</v>
      </c>
      <c r="K350" s="12">
        <f t="shared" si="81"/>
        <v>0.72086293080767316</v>
      </c>
      <c r="L350" s="9">
        <v>22215</v>
      </c>
      <c r="M350" s="9">
        <v>22689</v>
      </c>
      <c r="N350" s="10">
        <f t="shared" si="96"/>
        <v>474</v>
      </c>
      <c r="O350" s="12">
        <f t="shared" si="97"/>
        <v>2.4224754654710359</v>
      </c>
      <c r="P350" s="9">
        <v>0</v>
      </c>
      <c r="Q350" s="9">
        <v>2316</v>
      </c>
      <c r="R350" s="13">
        <v>0.10522489777373921</v>
      </c>
      <c r="S350" s="14">
        <v>37451</v>
      </c>
      <c r="T350" s="9">
        <v>428.81116659101224</v>
      </c>
      <c r="U350" s="9">
        <v>716.33333333333337</v>
      </c>
      <c r="V350" s="9">
        <v>14.666666666666668</v>
      </c>
      <c r="W350" s="9">
        <v>2588.8555000756546</v>
      </c>
      <c r="X350" s="13">
        <v>0.11410178941670654</v>
      </c>
      <c r="Y350" s="9">
        <v>0</v>
      </c>
      <c r="Z350" s="15">
        <v>5.45</v>
      </c>
      <c r="AA350" s="15">
        <v>6.12</v>
      </c>
      <c r="AB350" s="9">
        <v>103.52099364789748</v>
      </c>
      <c r="AC350" s="9">
        <v>1</v>
      </c>
      <c r="AD350" s="16">
        <f t="shared" si="88"/>
        <v>0.12293577981651382</v>
      </c>
      <c r="AE350" s="9">
        <f t="shared" si="95"/>
        <v>0</v>
      </c>
      <c r="AF350" s="9">
        <v>19887.11545846397</v>
      </c>
      <c r="AG350" s="9">
        <v>96.718245339847002</v>
      </c>
      <c r="AH350" s="9">
        <v>4584.8591999999999</v>
      </c>
      <c r="AI350" s="9">
        <v>106.65626057320634</v>
      </c>
      <c r="AJ350" s="13">
        <f t="shared" si="89"/>
        <v>0.23054420383770038</v>
      </c>
      <c r="AK350" s="9">
        <f t="shared" si="92"/>
        <v>110.27522283767588</v>
      </c>
      <c r="AL350" s="9">
        <f t="shared" ref="AL350" si="99">IF(AK350&gt;0.13,1,0)</f>
        <v>1</v>
      </c>
      <c r="AM350" s="17">
        <f t="shared" si="90"/>
        <v>2</v>
      </c>
    </row>
    <row r="351" spans="1:39" s="3" customFormat="1" ht="17.399999999999999" x14ac:dyDescent="0.3">
      <c r="A351" s="8" t="s">
        <v>367</v>
      </c>
      <c r="B351" s="8" t="s">
        <v>786</v>
      </c>
      <c r="C351" s="9">
        <v>4399</v>
      </c>
      <c r="D351" s="9">
        <v>4400</v>
      </c>
      <c r="E351" s="10">
        <f t="shared" si="91"/>
        <v>1</v>
      </c>
      <c r="F351" s="9">
        <v>1</v>
      </c>
      <c r="G351" s="11">
        <v>2.2088414634146343</v>
      </c>
      <c r="H351" s="9">
        <f t="shared" si="86"/>
        <v>1991.5417529330571</v>
      </c>
      <c r="I351" s="9">
        <f t="shared" si="87"/>
        <v>1991.9944789510005</v>
      </c>
      <c r="J351" s="10">
        <f t="shared" si="80"/>
        <v>0.45272601794340517</v>
      </c>
      <c r="K351" s="12">
        <f t="shared" si="81"/>
        <v>2.2732439190724964E-2</v>
      </c>
      <c r="L351" s="9">
        <v>2217</v>
      </c>
      <c r="M351" s="9">
        <v>2258</v>
      </c>
      <c r="N351" s="10">
        <f t="shared" si="96"/>
        <v>41</v>
      </c>
      <c r="O351" s="12">
        <f t="shared" si="97"/>
        <v>2.0587065242100477</v>
      </c>
      <c r="P351" s="9">
        <v>0</v>
      </c>
      <c r="Q351" s="9">
        <v>187</v>
      </c>
      <c r="R351" s="13">
        <v>8.5232452142206011E-2</v>
      </c>
      <c r="S351" s="14">
        <v>4347</v>
      </c>
      <c r="T351" s="9">
        <v>23.994478951000687</v>
      </c>
      <c r="U351" s="9">
        <v>92</v>
      </c>
      <c r="V351" s="9">
        <v>17</v>
      </c>
      <c r="W351" s="9">
        <v>238.0055210489993</v>
      </c>
      <c r="X351" s="13">
        <v>0.10540545662046027</v>
      </c>
      <c r="Y351" s="9">
        <v>0</v>
      </c>
      <c r="Z351" s="15">
        <v>5.5</v>
      </c>
      <c r="AA351" s="15">
        <v>6</v>
      </c>
      <c r="AB351" s="9">
        <v>101.49117024303675</v>
      </c>
      <c r="AC351" s="9">
        <v>1</v>
      </c>
      <c r="AD351" s="16">
        <f t="shared" si="88"/>
        <v>9.0909090909090828E-2</v>
      </c>
      <c r="AE351" s="9">
        <f t="shared" si="95"/>
        <v>0</v>
      </c>
      <c r="AF351" s="9">
        <v>22668.965257970744</v>
      </c>
      <c r="AG351" s="9">
        <v>110.24738846617153</v>
      </c>
      <c r="AH351" s="9">
        <v>4176</v>
      </c>
      <c r="AI351" s="9">
        <v>97.145086626370045</v>
      </c>
      <c r="AJ351" s="13">
        <f t="shared" si="89"/>
        <v>0.18421661299832187</v>
      </c>
      <c r="AK351" s="9">
        <f t="shared" si="92"/>
        <v>88.115544484011238</v>
      </c>
      <c r="AL351" s="9">
        <v>0</v>
      </c>
      <c r="AM351" s="17">
        <f t="shared" si="90"/>
        <v>1</v>
      </c>
    </row>
    <row r="352" spans="1:39" s="3" customFormat="1" ht="17.399999999999999" x14ac:dyDescent="0.3">
      <c r="A352" s="8" t="s">
        <v>368</v>
      </c>
      <c r="B352" s="8" t="s">
        <v>787</v>
      </c>
      <c r="C352" s="9">
        <v>341</v>
      </c>
      <c r="D352" s="9">
        <v>339</v>
      </c>
      <c r="E352" s="10">
        <f t="shared" si="91"/>
        <v>-2</v>
      </c>
      <c r="F352" s="9">
        <v>0</v>
      </c>
      <c r="G352" s="11">
        <v>1.9390862944162437</v>
      </c>
      <c r="H352" s="9">
        <f t="shared" si="86"/>
        <v>175.85602094240838</v>
      </c>
      <c r="I352" s="9">
        <f t="shared" si="87"/>
        <v>174.82460732984293</v>
      </c>
      <c r="J352" s="10">
        <f t="shared" si="80"/>
        <v>-1.0314136125654443</v>
      </c>
      <c r="K352" s="12">
        <f t="shared" si="81"/>
        <v>-0.58651026392961836</v>
      </c>
      <c r="L352" s="9">
        <v>232</v>
      </c>
      <c r="M352" s="9">
        <v>245</v>
      </c>
      <c r="N352" s="10">
        <f t="shared" si="96"/>
        <v>13</v>
      </c>
      <c r="O352" s="12">
        <f t="shared" si="97"/>
        <v>7.3924110930824538</v>
      </c>
      <c r="P352" s="9">
        <v>0</v>
      </c>
      <c r="Q352" s="9">
        <v>18</v>
      </c>
      <c r="R352" s="13">
        <v>7.1713147410358571E-2</v>
      </c>
      <c r="S352" s="14">
        <v>382</v>
      </c>
      <c r="T352" s="9">
        <v>-22.175392670157066</v>
      </c>
      <c r="U352" s="9">
        <v>13</v>
      </c>
      <c r="V352" s="9">
        <v>0</v>
      </c>
      <c r="W352" s="9">
        <v>53.175392670157066</v>
      </c>
      <c r="X352" s="13">
        <v>0.21704241906186558</v>
      </c>
      <c r="Y352" s="9">
        <v>0</v>
      </c>
      <c r="Z352" s="15">
        <v>5</v>
      </c>
      <c r="AA352" s="15">
        <v>5.33</v>
      </c>
      <c r="AB352" s="9">
        <v>90.157989565897651</v>
      </c>
      <c r="AC352" s="9">
        <v>0</v>
      </c>
      <c r="AD352" s="16">
        <f t="shared" si="88"/>
        <v>6.6000000000000059E-2</v>
      </c>
      <c r="AE352" s="9">
        <f t="shared" si="95"/>
        <v>0</v>
      </c>
      <c r="AF352" s="9">
        <v>19497.50578184169</v>
      </c>
      <c r="AG352" s="9">
        <v>94.82343237066425</v>
      </c>
      <c r="AH352" s="9">
        <v>3906.0372000000002</v>
      </c>
      <c r="AI352" s="9">
        <v>90.865019674287339</v>
      </c>
      <c r="AJ352" s="13">
        <f t="shared" si="89"/>
        <v>0.20033522460281813</v>
      </c>
      <c r="AK352" s="9">
        <f t="shared" si="92"/>
        <v>95.825491023248858</v>
      </c>
      <c r="AL352" s="9">
        <v>0</v>
      </c>
      <c r="AM352" s="17">
        <f t="shared" si="90"/>
        <v>0</v>
      </c>
    </row>
    <row r="353" spans="1:39" s="3" customFormat="1" ht="17.399999999999999" x14ac:dyDescent="0.3">
      <c r="A353" s="8" t="s">
        <v>369</v>
      </c>
      <c r="B353" s="8" t="s">
        <v>788</v>
      </c>
      <c r="C353" s="9">
        <v>958</v>
      </c>
      <c r="D353" s="9">
        <v>900</v>
      </c>
      <c r="E353" s="10">
        <f t="shared" si="91"/>
        <v>-58</v>
      </c>
      <c r="F353" s="9">
        <v>0</v>
      </c>
      <c r="G353" s="11">
        <v>2.1300639658848612</v>
      </c>
      <c r="H353" s="9">
        <f t="shared" si="86"/>
        <v>449.75175175175178</v>
      </c>
      <c r="I353" s="9">
        <f t="shared" si="87"/>
        <v>422.52252252252254</v>
      </c>
      <c r="J353" s="10">
        <f t="shared" si="80"/>
        <v>-27.229229229229247</v>
      </c>
      <c r="K353" s="12">
        <f t="shared" si="81"/>
        <v>-6.0542797494780833</v>
      </c>
      <c r="L353" s="9">
        <v>577</v>
      </c>
      <c r="M353" s="9">
        <v>579</v>
      </c>
      <c r="N353" s="10">
        <f t="shared" si="96"/>
        <v>2</v>
      </c>
      <c r="O353" s="12">
        <f t="shared" si="97"/>
        <v>0.44468976323274767</v>
      </c>
      <c r="P353" s="9">
        <v>0</v>
      </c>
      <c r="Q353" s="9">
        <v>75</v>
      </c>
      <c r="R353" s="13">
        <v>0.13043478260869565</v>
      </c>
      <c r="S353" s="14">
        <v>999</v>
      </c>
      <c r="T353" s="9">
        <v>-46.477477477477478</v>
      </c>
      <c r="U353" s="9">
        <v>9</v>
      </c>
      <c r="V353" s="9">
        <v>0</v>
      </c>
      <c r="W353" s="9">
        <v>130.47747747747746</v>
      </c>
      <c r="X353" s="13">
        <v>0.22534970203363983</v>
      </c>
      <c r="Y353" s="9">
        <v>0</v>
      </c>
      <c r="Z353" s="15">
        <v>5</v>
      </c>
      <c r="AA353" s="15">
        <v>5.33</v>
      </c>
      <c r="AB353" s="9">
        <v>90.157989565897651</v>
      </c>
      <c r="AC353" s="9">
        <v>0</v>
      </c>
      <c r="AD353" s="16">
        <f t="shared" si="88"/>
        <v>6.6000000000000059E-2</v>
      </c>
      <c r="AE353" s="9">
        <f t="shared" si="95"/>
        <v>0</v>
      </c>
      <c r="AF353" s="9">
        <v>19197.54622568655</v>
      </c>
      <c r="AG353" s="9">
        <v>93.364620407469417</v>
      </c>
      <c r="AH353" s="9">
        <v>3906.0372000000002</v>
      </c>
      <c r="AI353" s="9">
        <v>90.865019674287339</v>
      </c>
      <c r="AJ353" s="13">
        <f t="shared" si="89"/>
        <v>0.20346544053498228</v>
      </c>
      <c r="AK353" s="9">
        <f t="shared" si="92"/>
        <v>97.322753820158951</v>
      </c>
      <c r="AL353" s="9">
        <v>0</v>
      </c>
      <c r="AM353" s="17">
        <f t="shared" si="90"/>
        <v>0</v>
      </c>
    </row>
    <row r="354" spans="1:39" s="3" customFormat="1" ht="17.399999999999999" x14ac:dyDescent="0.3">
      <c r="A354" s="8" t="s">
        <v>370</v>
      </c>
      <c r="B354" s="8" t="s">
        <v>789</v>
      </c>
      <c r="C354" s="9">
        <v>1359</v>
      </c>
      <c r="D354" s="9">
        <v>1302</v>
      </c>
      <c r="E354" s="10">
        <f t="shared" si="91"/>
        <v>-57</v>
      </c>
      <c r="F354" s="9">
        <v>0</v>
      </c>
      <c r="G354" s="11">
        <v>2.1467065868263475</v>
      </c>
      <c r="H354" s="9">
        <f t="shared" si="86"/>
        <v>633.06276150627605</v>
      </c>
      <c r="I354" s="9">
        <f t="shared" si="87"/>
        <v>606.51046025104597</v>
      </c>
      <c r="J354" s="10">
        <f t="shared" si="80"/>
        <v>-26.552301255230077</v>
      </c>
      <c r="K354" s="12">
        <f t="shared" si="81"/>
        <v>-4.1942604856512071</v>
      </c>
      <c r="L354" s="9">
        <v>768</v>
      </c>
      <c r="M354" s="9">
        <v>780</v>
      </c>
      <c r="N354" s="10">
        <f t="shared" si="96"/>
        <v>12</v>
      </c>
      <c r="O354" s="12">
        <f t="shared" si="97"/>
        <v>1.8955466550343025</v>
      </c>
      <c r="P354" s="9">
        <v>0</v>
      </c>
      <c r="Q354" s="9">
        <v>69</v>
      </c>
      <c r="R354" s="13">
        <v>8.9262613195342816E-2</v>
      </c>
      <c r="S354" s="14">
        <v>1434</v>
      </c>
      <c r="T354" s="9">
        <v>-61.489539748953966</v>
      </c>
      <c r="U354" s="9">
        <v>14</v>
      </c>
      <c r="V354" s="9">
        <v>0</v>
      </c>
      <c r="W354" s="9">
        <v>144.48953974895397</v>
      </c>
      <c r="X354" s="13">
        <v>0.18524299967814611</v>
      </c>
      <c r="Y354" s="9">
        <v>0</v>
      </c>
      <c r="Z354" s="15">
        <v>5</v>
      </c>
      <c r="AA354" s="15">
        <v>5.33</v>
      </c>
      <c r="AB354" s="9">
        <v>90.157989565897651</v>
      </c>
      <c r="AC354" s="9">
        <v>0</v>
      </c>
      <c r="AD354" s="16">
        <f t="shared" si="88"/>
        <v>6.6000000000000059E-2</v>
      </c>
      <c r="AE354" s="9">
        <f t="shared" si="95"/>
        <v>0</v>
      </c>
      <c r="AF354" s="9">
        <v>18910.958757808556</v>
      </c>
      <c r="AG354" s="9">
        <v>91.970841752770013</v>
      </c>
      <c r="AH354" s="9">
        <v>3906.0372000000002</v>
      </c>
      <c r="AI354" s="9">
        <v>90.865019674287339</v>
      </c>
      <c r="AJ354" s="13">
        <f t="shared" si="89"/>
        <v>0.20654887200719804</v>
      </c>
      <c r="AK354" s="9">
        <f t="shared" si="92"/>
        <v>98.797638406468792</v>
      </c>
      <c r="AL354" s="9">
        <v>0</v>
      </c>
      <c r="AM354" s="17">
        <f t="shared" si="90"/>
        <v>0</v>
      </c>
    </row>
    <row r="355" spans="1:39" s="3" customFormat="1" ht="17.399999999999999" x14ac:dyDescent="0.3">
      <c r="A355" s="8" t="s">
        <v>371</v>
      </c>
      <c r="B355" s="8" t="s">
        <v>790</v>
      </c>
      <c r="C355" s="9">
        <v>1667</v>
      </c>
      <c r="D355" s="9">
        <v>1585</v>
      </c>
      <c r="E355" s="10">
        <f t="shared" si="91"/>
        <v>-82</v>
      </c>
      <c r="F355" s="9">
        <v>0</v>
      </c>
      <c r="G355" s="11">
        <v>2.4197530864197532</v>
      </c>
      <c r="H355" s="9">
        <f t="shared" si="86"/>
        <v>688.91326530612241</v>
      </c>
      <c r="I355" s="9">
        <f t="shared" si="87"/>
        <v>655.02551020408157</v>
      </c>
      <c r="J355" s="10">
        <f t="shared" si="80"/>
        <v>-33.887755102040842</v>
      </c>
      <c r="K355" s="12">
        <f t="shared" si="81"/>
        <v>-4.9190161967606523</v>
      </c>
      <c r="L355" s="9">
        <v>836</v>
      </c>
      <c r="M355" s="9">
        <v>839</v>
      </c>
      <c r="N355" s="10">
        <f t="shared" si="96"/>
        <v>3</v>
      </c>
      <c r="O355" s="12">
        <f t="shared" si="97"/>
        <v>0.43546846186318294</v>
      </c>
      <c r="P355" s="9">
        <v>0</v>
      </c>
      <c r="Q355" s="9">
        <v>75</v>
      </c>
      <c r="R355" s="13">
        <v>8.9820359281437126E-2</v>
      </c>
      <c r="S355" s="14">
        <v>1764</v>
      </c>
      <c r="T355" s="9">
        <v>-73.974489795918359</v>
      </c>
      <c r="U355" s="9">
        <v>10</v>
      </c>
      <c r="V355" s="9">
        <v>0</v>
      </c>
      <c r="W355" s="9">
        <v>158.97448979591837</v>
      </c>
      <c r="X355" s="13">
        <v>0.1894809175159933</v>
      </c>
      <c r="Y355" s="9">
        <v>0</v>
      </c>
      <c r="Z355" s="15">
        <v>5</v>
      </c>
      <c r="AA355" s="15">
        <v>5.33</v>
      </c>
      <c r="AB355" s="9">
        <v>90.157989565897651</v>
      </c>
      <c r="AC355" s="9">
        <v>0</v>
      </c>
      <c r="AD355" s="16">
        <f t="shared" si="88"/>
        <v>6.6000000000000059E-2</v>
      </c>
      <c r="AE355" s="9">
        <f t="shared" si="95"/>
        <v>0</v>
      </c>
      <c r="AF355" s="9">
        <v>20600.788522316532</v>
      </c>
      <c r="AG355" s="9">
        <v>100.18909593285017</v>
      </c>
      <c r="AH355" s="9">
        <v>3906.0372000000002</v>
      </c>
      <c r="AI355" s="9">
        <v>90.865019674287339</v>
      </c>
      <c r="AJ355" s="13">
        <f t="shared" si="89"/>
        <v>0.18960619860587605</v>
      </c>
      <c r="AK355" s="9">
        <f t="shared" si="92"/>
        <v>90.693521912991287</v>
      </c>
      <c r="AL355" s="9">
        <v>0</v>
      </c>
      <c r="AM355" s="17">
        <f t="shared" si="90"/>
        <v>0</v>
      </c>
    </row>
    <row r="356" spans="1:39" s="3" customFormat="1" ht="17.399999999999999" x14ac:dyDescent="0.3">
      <c r="A356" s="8" t="s">
        <v>372</v>
      </c>
      <c r="B356" s="8" t="s">
        <v>791</v>
      </c>
      <c r="C356" s="9">
        <v>9932</v>
      </c>
      <c r="D356" s="9">
        <v>9365</v>
      </c>
      <c r="E356" s="10">
        <f t="shared" si="91"/>
        <v>-567</v>
      </c>
      <c r="F356" s="9">
        <v>0</v>
      </c>
      <c r="G356" s="11">
        <v>2.0038647342995168</v>
      </c>
      <c r="H356" s="9">
        <f t="shared" si="86"/>
        <v>4956.4223722275801</v>
      </c>
      <c r="I356" s="9">
        <f t="shared" si="87"/>
        <v>4673.469141755063</v>
      </c>
      <c r="J356" s="10">
        <f t="shared" si="80"/>
        <v>-282.95323047251713</v>
      </c>
      <c r="K356" s="12">
        <f t="shared" si="81"/>
        <v>-5.708819975835687</v>
      </c>
      <c r="L356" s="9">
        <v>6186</v>
      </c>
      <c r="M356" s="9">
        <v>6203</v>
      </c>
      <c r="N356" s="10">
        <f t="shared" si="96"/>
        <v>17</v>
      </c>
      <c r="O356" s="12">
        <f t="shared" si="97"/>
        <v>0.34298933229049317</v>
      </c>
      <c r="P356" s="9">
        <v>0</v>
      </c>
      <c r="Q356" s="9">
        <v>766</v>
      </c>
      <c r="R356" s="13">
        <v>0.12360819751492658</v>
      </c>
      <c r="S356" s="14">
        <v>10370</v>
      </c>
      <c r="T356" s="9">
        <v>-501.53085824493735</v>
      </c>
      <c r="U356" s="9">
        <v>61.666666666666664</v>
      </c>
      <c r="V356" s="9">
        <v>35</v>
      </c>
      <c r="W356" s="9">
        <v>1294.1975249116042</v>
      </c>
      <c r="X356" s="13">
        <v>0.20864058115615092</v>
      </c>
      <c r="Y356" s="9">
        <v>0</v>
      </c>
      <c r="Z356" s="15">
        <v>4.37</v>
      </c>
      <c r="AA356" s="15">
        <v>4.9700000000000006</v>
      </c>
      <c r="AB356" s="9">
        <v>84.068519351315445</v>
      </c>
      <c r="AC356" s="9">
        <v>0</v>
      </c>
      <c r="AD356" s="16">
        <f t="shared" si="88"/>
        <v>0.13729977116704828</v>
      </c>
      <c r="AE356" s="9">
        <f t="shared" si="95"/>
        <v>1</v>
      </c>
      <c r="AF356" s="9">
        <v>18189.680699828888</v>
      </c>
      <c r="AG356" s="9">
        <v>88.463005318892641</v>
      </c>
      <c r="AH356" s="9">
        <v>3583.4694</v>
      </c>
      <c r="AI356" s="9">
        <v>83.361217740887511</v>
      </c>
      <c r="AJ356" s="13">
        <f t="shared" si="89"/>
        <v>0.19700562418523981</v>
      </c>
      <c r="AK356" s="9">
        <f t="shared" si="92"/>
        <v>94.232857498324705</v>
      </c>
      <c r="AL356" s="9">
        <v>0</v>
      </c>
      <c r="AM356" s="17">
        <f t="shared" si="90"/>
        <v>1</v>
      </c>
    </row>
    <row r="357" spans="1:39" s="3" customFormat="1" ht="17.399999999999999" x14ac:dyDescent="0.3">
      <c r="A357" s="8" t="s">
        <v>373</v>
      </c>
      <c r="B357" s="8" t="s">
        <v>792</v>
      </c>
      <c r="C357" s="9">
        <v>1622</v>
      </c>
      <c r="D357" s="9">
        <v>1565</v>
      </c>
      <c r="E357" s="10">
        <f t="shared" si="91"/>
        <v>-57</v>
      </c>
      <c r="F357" s="9">
        <v>0</v>
      </c>
      <c r="G357" s="11">
        <v>2.0994962216624686</v>
      </c>
      <c r="H357" s="9">
        <f t="shared" si="86"/>
        <v>772.56628674265141</v>
      </c>
      <c r="I357" s="9">
        <f t="shared" si="87"/>
        <v>745.41691661667664</v>
      </c>
      <c r="J357" s="10">
        <f t="shared" si="80"/>
        <v>-27.14937012597477</v>
      </c>
      <c r="K357" s="12">
        <f t="shared" si="81"/>
        <v>-3.5141800246609081</v>
      </c>
      <c r="L357" s="9">
        <v>881</v>
      </c>
      <c r="M357" s="9">
        <v>901</v>
      </c>
      <c r="N357" s="10">
        <f t="shared" si="96"/>
        <v>20</v>
      </c>
      <c r="O357" s="12">
        <f t="shared" si="97"/>
        <v>2.5887746259709847</v>
      </c>
      <c r="P357" s="9">
        <v>0</v>
      </c>
      <c r="Q357" s="9">
        <v>60</v>
      </c>
      <c r="R357" s="13">
        <v>6.6815144766147E-2</v>
      </c>
      <c r="S357" s="14">
        <v>1667</v>
      </c>
      <c r="T357" s="9">
        <v>-48.583083383323334</v>
      </c>
      <c r="U357" s="9">
        <v>29.666666666666668</v>
      </c>
      <c r="V357" s="9">
        <v>0</v>
      </c>
      <c r="W357" s="9">
        <v>138.24975004998998</v>
      </c>
      <c r="X357" s="13">
        <v>0.15344034411763594</v>
      </c>
      <c r="Y357" s="9">
        <v>0</v>
      </c>
      <c r="Z357" s="15">
        <v>5</v>
      </c>
      <c r="AA357" s="15">
        <v>5.33</v>
      </c>
      <c r="AB357" s="9">
        <v>90.157989565897651</v>
      </c>
      <c r="AC357" s="9">
        <v>0</v>
      </c>
      <c r="AD357" s="16">
        <f t="shared" si="88"/>
        <v>6.6000000000000059E-2</v>
      </c>
      <c r="AE357" s="9">
        <f t="shared" si="95"/>
        <v>0</v>
      </c>
      <c r="AF357" s="9">
        <v>22218.522305001614</v>
      </c>
      <c r="AG357" s="9">
        <v>108.05672124105963</v>
      </c>
      <c r="AH357" s="9">
        <v>3906.0372000000002</v>
      </c>
      <c r="AI357" s="9">
        <v>90.865019674287339</v>
      </c>
      <c r="AJ357" s="13">
        <f t="shared" si="89"/>
        <v>0.17580094420233841</v>
      </c>
      <c r="AK357" s="9">
        <f t="shared" si="92"/>
        <v>84.090113627989894</v>
      </c>
      <c r="AL357" s="9">
        <v>0</v>
      </c>
      <c r="AM357" s="17">
        <f t="shared" si="90"/>
        <v>0</v>
      </c>
    </row>
    <row r="358" spans="1:39" s="3" customFormat="1" ht="17.399999999999999" x14ac:dyDescent="0.3">
      <c r="A358" s="8" t="s">
        <v>374</v>
      </c>
      <c r="B358" s="8" t="s">
        <v>793</v>
      </c>
      <c r="C358" s="9">
        <v>5679</v>
      </c>
      <c r="D358" s="9">
        <v>5564</v>
      </c>
      <c r="E358" s="10">
        <f t="shared" si="91"/>
        <v>-115</v>
      </c>
      <c r="F358" s="9">
        <v>0</v>
      </c>
      <c r="G358" s="11">
        <v>2.2662465537613232</v>
      </c>
      <c r="H358" s="9">
        <f t="shared" si="86"/>
        <v>2505.9056308654849</v>
      </c>
      <c r="I358" s="9">
        <f t="shared" si="87"/>
        <v>2455.1609315258952</v>
      </c>
      <c r="J358" s="10">
        <f t="shared" si="80"/>
        <v>-50.744699339589715</v>
      </c>
      <c r="K358" s="12">
        <f t="shared" si="81"/>
        <v>-2.0250044021834777</v>
      </c>
      <c r="L358" s="9">
        <v>2834</v>
      </c>
      <c r="M358" s="9">
        <v>2860</v>
      </c>
      <c r="N358" s="10">
        <f t="shared" si="96"/>
        <v>26</v>
      </c>
      <c r="O358" s="12">
        <f t="shared" si="97"/>
        <v>1.0375490473286566</v>
      </c>
      <c r="P358" s="9">
        <v>0</v>
      </c>
      <c r="Q358" s="9">
        <v>230</v>
      </c>
      <c r="R358" s="13">
        <v>8.1502480510276407E-2</v>
      </c>
      <c r="S358" s="14">
        <v>5754</v>
      </c>
      <c r="T358" s="9">
        <v>-83.839068474104977</v>
      </c>
      <c r="U358" s="9">
        <v>53</v>
      </c>
      <c r="V358" s="9">
        <v>4.666666666666667</v>
      </c>
      <c r="W358" s="9">
        <v>362.17240180743829</v>
      </c>
      <c r="X358" s="13">
        <v>0.12663370692567771</v>
      </c>
      <c r="Y358" s="9">
        <v>0</v>
      </c>
      <c r="Z358" s="15">
        <v>5.2</v>
      </c>
      <c r="AA358" s="15">
        <v>5.5350000000000001</v>
      </c>
      <c r="AB358" s="9">
        <v>93.625604549201412</v>
      </c>
      <c r="AC358" s="9">
        <v>0</v>
      </c>
      <c r="AD358" s="16">
        <f t="shared" si="88"/>
        <v>6.4423076923076916E-2</v>
      </c>
      <c r="AE358" s="9">
        <f t="shared" si="95"/>
        <v>0</v>
      </c>
      <c r="AF358" s="9">
        <v>20747.907966709739</v>
      </c>
      <c r="AG358" s="9">
        <v>100.90459107576334</v>
      </c>
      <c r="AH358" s="9">
        <v>4151.25</v>
      </c>
      <c r="AI358" s="9">
        <v>96.56933449658014</v>
      </c>
      <c r="AJ358" s="13">
        <f t="shared" si="89"/>
        <v>0.20008041324748158</v>
      </c>
      <c r="AK358" s="9">
        <f t="shared" si="92"/>
        <v>95.703608197640762</v>
      </c>
      <c r="AL358" s="9">
        <v>0</v>
      </c>
      <c r="AM358" s="17">
        <f t="shared" si="90"/>
        <v>0</v>
      </c>
    </row>
    <row r="359" spans="1:39" s="3" customFormat="1" ht="17.399999999999999" x14ac:dyDescent="0.3">
      <c r="A359" s="8" t="s">
        <v>375</v>
      </c>
      <c r="B359" s="8" t="s">
        <v>794</v>
      </c>
      <c r="C359" s="9">
        <v>2523</v>
      </c>
      <c r="D359" s="9">
        <v>2491</v>
      </c>
      <c r="E359" s="10">
        <f t="shared" si="91"/>
        <v>-32</v>
      </c>
      <c r="F359" s="9">
        <v>0</v>
      </c>
      <c r="G359" s="11">
        <v>2.2526978417266186</v>
      </c>
      <c r="H359" s="9">
        <f t="shared" si="86"/>
        <v>1119.9904191616768</v>
      </c>
      <c r="I359" s="9">
        <f t="shared" si="87"/>
        <v>1105.7852295409182</v>
      </c>
      <c r="J359" s="10">
        <f t="shared" si="80"/>
        <v>-14.205189620758574</v>
      </c>
      <c r="K359" s="12">
        <f t="shared" si="81"/>
        <v>-1.2683313515656045</v>
      </c>
      <c r="L359" s="9">
        <v>1274</v>
      </c>
      <c r="M359" s="9">
        <v>1307</v>
      </c>
      <c r="N359" s="10">
        <f t="shared" si="96"/>
        <v>33</v>
      </c>
      <c r="O359" s="12">
        <f t="shared" si="97"/>
        <v>2.9464537763368375</v>
      </c>
      <c r="P359" s="9">
        <v>0</v>
      </c>
      <c r="Q359" s="9">
        <v>115</v>
      </c>
      <c r="R359" s="13">
        <v>9.1342335186656076E-2</v>
      </c>
      <c r="S359" s="14">
        <v>2505</v>
      </c>
      <c r="T359" s="9">
        <v>-6.2147704590818371</v>
      </c>
      <c r="U359" s="9">
        <v>59.666666666666664</v>
      </c>
      <c r="V359" s="9">
        <v>1</v>
      </c>
      <c r="W359" s="9">
        <v>179.8814371257485</v>
      </c>
      <c r="X359" s="13">
        <v>0.13762925564326589</v>
      </c>
      <c r="Y359" s="9">
        <v>0</v>
      </c>
      <c r="Z359" s="15">
        <v>5</v>
      </c>
      <c r="AA359" s="15">
        <v>5.85</v>
      </c>
      <c r="AB359" s="9">
        <v>98.953890986960829</v>
      </c>
      <c r="AC359" s="9">
        <v>0</v>
      </c>
      <c r="AD359" s="16">
        <f t="shared" si="88"/>
        <v>0.16999999999999993</v>
      </c>
      <c r="AE359" s="9">
        <f t="shared" si="95"/>
        <v>1</v>
      </c>
      <c r="AF359" s="9">
        <v>22837.134767536667</v>
      </c>
      <c r="AG359" s="9">
        <v>111.06525770009084</v>
      </c>
      <c r="AH359" s="9">
        <v>4464.72</v>
      </c>
      <c r="AI359" s="9">
        <v>103.86149692588288</v>
      </c>
      <c r="AJ359" s="13">
        <f t="shared" si="89"/>
        <v>0.19550263399709264</v>
      </c>
      <c r="AK359" s="9">
        <f t="shared" si="92"/>
        <v>93.513938630872076</v>
      </c>
      <c r="AL359" s="9">
        <v>0</v>
      </c>
      <c r="AM359" s="17">
        <f t="shared" si="90"/>
        <v>1</v>
      </c>
    </row>
    <row r="360" spans="1:39" s="3" customFormat="1" ht="17.399999999999999" x14ac:dyDescent="0.3">
      <c r="A360" s="8" t="s">
        <v>376</v>
      </c>
      <c r="B360" s="8" t="s">
        <v>795</v>
      </c>
      <c r="C360" s="9">
        <v>5412</v>
      </c>
      <c r="D360" s="9">
        <v>5416</v>
      </c>
      <c r="E360" s="10">
        <f t="shared" si="91"/>
        <v>4</v>
      </c>
      <c r="F360" s="9">
        <v>1</v>
      </c>
      <c r="G360" s="11">
        <v>2.1720606308889798</v>
      </c>
      <c r="H360" s="9">
        <f t="shared" si="86"/>
        <v>2491.6431535269712</v>
      </c>
      <c r="I360" s="9">
        <f t="shared" si="87"/>
        <v>2493.4847227461337</v>
      </c>
      <c r="J360" s="10">
        <f t="shared" si="80"/>
        <v>1.8415692191624657</v>
      </c>
      <c r="K360" s="12">
        <f t="shared" si="81"/>
        <v>7.3909830007386379E-2</v>
      </c>
      <c r="L360" s="9">
        <v>2735</v>
      </c>
      <c r="M360" s="9">
        <v>2830</v>
      </c>
      <c r="N360" s="10">
        <f t="shared" si="96"/>
        <v>95</v>
      </c>
      <c r="O360" s="12">
        <f t="shared" si="97"/>
        <v>3.8127450098753339</v>
      </c>
      <c r="P360" s="9">
        <v>0</v>
      </c>
      <c r="Q360" s="9">
        <v>198</v>
      </c>
      <c r="R360" s="13">
        <v>7.3743016759776542E-2</v>
      </c>
      <c r="S360" s="14">
        <v>5302</v>
      </c>
      <c r="T360" s="9">
        <v>52.484722746133535</v>
      </c>
      <c r="U360" s="9">
        <v>188.66666666666666</v>
      </c>
      <c r="V360" s="9">
        <v>3</v>
      </c>
      <c r="W360" s="9">
        <v>331.18194392053312</v>
      </c>
      <c r="X360" s="13">
        <v>0.11702542188004704</v>
      </c>
      <c r="Y360" s="9">
        <v>0</v>
      </c>
      <c r="Z360" s="15">
        <v>5.5</v>
      </c>
      <c r="AA360" s="15">
        <v>6.13</v>
      </c>
      <c r="AB360" s="9">
        <v>103.69014559830254</v>
      </c>
      <c r="AC360" s="9">
        <v>1</v>
      </c>
      <c r="AD360" s="16">
        <f t="shared" si="88"/>
        <v>0.11454545454545451</v>
      </c>
      <c r="AE360" s="9">
        <f t="shared" si="95"/>
        <v>0</v>
      </c>
      <c r="AF360" s="9">
        <v>23901.45373864775</v>
      </c>
      <c r="AG360" s="9">
        <v>116.2414263396692</v>
      </c>
      <c r="AH360" s="9">
        <v>4494.5159999999996</v>
      </c>
      <c r="AI360" s="9">
        <v>104.55463270201297</v>
      </c>
      <c r="AJ360" s="13">
        <f t="shared" si="89"/>
        <v>0.18804362484163617</v>
      </c>
      <c r="AK360" s="9">
        <f t="shared" si="92"/>
        <v>89.946102688463043</v>
      </c>
      <c r="AL360" s="9">
        <v>0</v>
      </c>
      <c r="AM360" s="17">
        <f t="shared" si="90"/>
        <v>1</v>
      </c>
    </row>
    <row r="361" spans="1:39" s="3" customFormat="1" ht="17.399999999999999" x14ac:dyDescent="0.3">
      <c r="A361" s="8" t="s">
        <v>377</v>
      </c>
      <c r="B361" s="8" t="s">
        <v>796</v>
      </c>
      <c r="C361" s="9">
        <v>13942</v>
      </c>
      <c r="D361" s="9">
        <v>14444</v>
      </c>
      <c r="E361" s="10">
        <f t="shared" si="91"/>
        <v>502</v>
      </c>
      <c r="F361" s="9">
        <v>1</v>
      </c>
      <c r="G361" s="11">
        <v>2.1984023475709162</v>
      </c>
      <c r="H361" s="9">
        <f t="shared" si="86"/>
        <v>6341.8782350760102</v>
      </c>
      <c r="I361" s="9">
        <f t="shared" si="87"/>
        <v>6570.2258806080827</v>
      </c>
      <c r="J361" s="10">
        <f t="shared" si="80"/>
        <v>228.34764553207242</v>
      </c>
      <c r="K361" s="12">
        <f t="shared" si="81"/>
        <v>3.6006311863434188</v>
      </c>
      <c r="L361" s="9">
        <v>6920</v>
      </c>
      <c r="M361" s="9">
        <v>7238</v>
      </c>
      <c r="N361" s="10">
        <f t="shared" si="96"/>
        <v>318</v>
      </c>
      <c r="O361" s="12">
        <f t="shared" si="97"/>
        <v>5.0142873800570316</v>
      </c>
      <c r="P361" s="9">
        <v>0</v>
      </c>
      <c r="Q361" s="9">
        <v>384</v>
      </c>
      <c r="R361" s="13">
        <v>5.7442034405385194E-2</v>
      </c>
      <c r="S361" s="14">
        <v>13485</v>
      </c>
      <c r="T361" s="9">
        <v>436.22588060808306</v>
      </c>
      <c r="U361" s="9">
        <v>570.66666666666663</v>
      </c>
      <c r="V361" s="9">
        <v>12</v>
      </c>
      <c r="W361" s="9">
        <v>506.44078605858363</v>
      </c>
      <c r="X361" s="13">
        <v>6.9969713464849911E-2</v>
      </c>
      <c r="Y361" s="9">
        <v>0</v>
      </c>
      <c r="Z361" s="15">
        <v>6.07</v>
      </c>
      <c r="AA361" s="15">
        <v>6.7799999999999994</v>
      </c>
      <c r="AB361" s="9">
        <v>114.68502237463152</v>
      </c>
      <c r="AC361" s="9">
        <v>1</v>
      </c>
      <c r="AD361" s="16">
        <f t="shared" si="88"/>
        <v>0.11696869851729796</v>
      </c>
      <c r="AE361" s="9">
        <f t="shared" si="95"/>
        <v>0</v>
      </c>
      <c r="AF361" s="9">
        <v>24008.935946539263</v>
      </c>
      <c r="AG361" s="9">
        <v>116.76415124536162</v>
      </c>
      <c r="AH361" s="9">
        <v>4637.5199999999995</v>
      </c>
      <c r="AI361" s="9">
        <v>107.88129361387058</v>
      </c>
      <c r="AJ361" s="13">
        <f t="shared" si="89"/>
        <v>0.19315808123801792</v>
      </c>
      <c r="AK361" s="9">
        <f t="shared" si="92"/>
        <v>92.392478738765377</v>
      </c>
      <c r="AL361" s="9">
        <v>0</v>
      </c>
      <c r="AM361" s="17">
        <f t="shared" si="90"/>
        <v>1</v>
      </c>
    </row>
    <row r="362" spans="1:39" s="3" customFormat="1" ht="17.399999999999999" x14ac:dyDescent="0.3">
      <c r="A362" s="8" t="s">
        <v>378</v>
      </c>
      <c r="B362" s="8" t="s">
        <v>797</v>
      </c>
      <c r="C362" s="9">
        <v>560472</v>
      </c>
      <c r="D362" s="9">
        <v>597493</v>
      </c>
      <c r="E362" s="10">
        <f t="shared" si="91"/>
        <v>37021</v>
      </c>
      <c r="F362" s="9">
        <v>1</v>
      </c>
      <c r="G362" s="11">
        <v>1.7734132048994788</v>
      </c>
      <c r="H362" s="9">
        <f t="shared" si="86"/>
        <v>316041.40448010754</v>
      </c>
      <c r="I362" s="9">
        <f t="shared" si="87"/>
        <v>336916.96799667581</v>
      </c>
      <c r="J362" s="10">
        <f t="shared" ref="J362:J422" si="100">(H362-I362)*(-1)</f>
        <v>20875.563516568276</v>
      </c>
      <c r="K362" s="12">
        <f t="shared" ref="K362:K422" si="101">(100*J362)/H362</f>
        <v>6.605325511354712</v>
      </c>
      <c r="L362" s="9">
        <v>333562</v>
      </c>
      <c r="M362" s="9">
        <v>344785</v>
      </c>
      <c r="N362" s="10">
        <f t="shared" si="96"/>
        <v>11223</v>
      </c>
      <c r="O362" s="12">
        <f t="shared" si="97"/>
        <v>3.551116986858728</v>
      </c>
      <c r="P362" s="9">
        <v>1</v>
      </c>
      <c r="Q362" s="9">
        <v>39574</v>
      </c>
      <c r="R362" s="13">
        <v>0.1206211804867641</v>
      </c>
      <c r="S362" s="14">
        <v>502979</v>
      </c>
      <c r="T362" s="9">
        <v>53294.967996675805</v>
      </c>
      <c r="U362" s="9">
        <v>17444.333333333332</v>
      </c>
      <c r="V362" s="9">
        <v>1182.3333333333333</v>
      </c>
      <c r="W362" s="9">
        <v>2541.0320033241942</v>
      </c>
      <c r="X362" s="13">
        <v>7.3699029926597567E-3</v>
      </c>
      <c r="Y362" s="9">
        <v>1</v>
      </c>
      <c r="Z362" s="15">
        <v>5.75</v>
      </c>
      <c r="AA362" s="15">
        <v>7.21</v>
      </c>
      <c r="AB362" s="9">
        <v>121.95855624204917</v>
      </c>
      <c r="AC362" s="9">
        <v>1</v>
      </c>
      <c r="AD362" s="16">
        <f t="shared" si="88"/>
        <v>0.25391304347826082</v>
      </c>
      <c r="AE362" s="9">
        <f t="shared" si="95"/>
        <v>1</v>
      </c>
      <c r="AF362" s="9">
        <v>19035.057554732808</v>
      </c>
      <c r="AG362" s="9">
        <v>92.574379149250078</v>
      </c>
      <c r="AH362" s="9">
        <v>5396.2524000000003</v>
      </c>
      <c r="AI362" s="9">
        <v>125.53146715894572</v>
      </c>
      <c r="AJ362" s="13">
        <f t="shared" si="89"/>
        <v>0.28349020666125047</v>
      </c>
      <c r="AK362" s="9">
        <f t="shared" si="92"/>
        <v>135.60065788457695</v>
      </c>
      <c r="AL362" s="9">
        <f t="shared" ref="AL362" si="102">IF(AK362&gt;0.13,1,0)</f>
        <v>1</v>
      </c>
      <c r="AM362" s="17">
        <f t="shared" si="90"/>
        <v>5</v>
      </c>
    </row>
    <row r="363" spans="1:39" s="3" customFormat="1" ht="17.399999999999999" x14ac:dyDescent="0.3">
      <c r="A363" s="8" t="s">
        <v>379</v>
      </c>
      <c r="B363" s="8" t="s">
        <v>798</v>
      </c>
      <c r="C363" s="9">
        <v>8090</v>
      </c>
      <c r="D363" s="9">
        <v>8087</v>
      </c>
      <c r="E363" s="10">
        <f t="shared" si="91"/>
        <v>-3</v>
      </c>
      <c r="F363" s="9">
        <v>0</v>
      </c>
      <c r="G363" s="11">
        <v>2.154994850669413</v>
      </c>
      <c r="H363" s="9">
        <f t="shared" si="86"/>
        <v>3754.0692951015531</v>
      </c>
      <c r="I363" s="9">
        <f t="shared" si="87"/>
        <v>3752.6771804062128</v>
      </c>
      <c r="J363" s="10">
        <f t="shared" si="100"/>
        <v>-1.3921146953402967</v>
      </c>
      <c r="K363" s="12">
        <f t="shared" si="101"/>
        <v>-3.7082818294184895E-2</v>
      </c>
      <c r="L363" s="9">
        <v>4381</v>
      </c>
      <c r="M363" s="9">
        <v>4552</v>
      </c>
      <c r="N363" s="10">
        <f t="shared" si="96"/>
        <v>171</v>
      </c>
      <c r="O363" s="12">
        <f t="shared" si="97"/>
        <v>4.5550571009205143</v>
      </c>
      <c r="P363" s="9">
        <v>0</v>
      </c>
      <c r="Q363" s="9">
        <v>362</v>
      </c>
      <c r="R363" s="13">
        <v>8.3796296296296299E-2</v>
      </c>
      <c r="S363" s="14">
        <v>8370</v>
      </c>
      <c r="T363" s="9">
        <v>-131.32281959378733</v>
      </c>
      <c r="U363" s="9">
        <v>236.66666666666666</v>
      </c>
      <c r="V363" s="9">
        <v>8</v>
      </c>
      <c r="W363" s="9">
        <v>721.98948626045399</v>
      </c>
      <c r="X363" s="13">
        <v>0.15860928960027548</v>
      </c>
      <c r="Y363" s="9">
        <v>0</v>
      </c>
      <c r="Z363" s="15">
        <v>4.8600000000000003</v>
      </c>
      <c r="AA363" s="15">
        <v>5</v>
      </c>
      <c r="AB363" s="9">
        <v>84.575975202530628</v>
      </c>
      <c r="AC363" s="9">
        <v>0</v>
      </c>
      <c r="AD363" s="16">
        <f t="shared" si="88"/>
        <v>2.8806584362139898E-2</v>
      </c>
      <c r="AE363" s="9">
        <f t="shared" si="95"/>
        <v>0</v>
      </c>
      <c r="AF363" s="9">
        <v>20831.843482926812</v>
      </c>
      <c r="AG363" s="9">
        <v>101.31279989152473</v>
      </c>
      <c r="AH363" s="9">
        <v>3600</v>
      </c>
      <c r="AI363" s="9">
        <v>83.745764333077616</v>
      </c>
      <c r="AJ363" s="13">
        <f t="shared" si="89"/>
        <v>0.17281235829898867</v>
      </c>
      <c r="AK363" s="9">
        <f t="shared" si="92"/>
        <v>82.660596116921013</v>
      </c>
      <c r="AL363" s="9">
        <v>0</v>
      </c>
      <c r="AM363" s="17">
        <f t="shared" si="90"/>
        <v>0</v>
      </c>
    </row>
    <row r="364" spans="1:39" s="3" customFormat="1" ht="17.399999999999999" x14ac:dyDescent="0.3">
      <c r="A364" s="8" t="s">
        <v>380</v>
      </c>
      <c r="B364" s="8" t="s">
        <v>799</v>
      </c>
      <c r="C364" s="9">
        <v>3339</v>
      </c>
      <c r="D364" s="9">
        <v>3353</v>
      </c>
      <c r="E364" s="10">
        <f t="shared" si="91"/>
        <v>14</v>
      </c>
      <c r="F364" s="9">
        <v>1</v>
      </c>
      <c r="G364" s="11">
        <v>2.6433677521842731</v>
      </c>
      <c r="H364" s="9">
        <f t="shared" si="86"/>
        <v>1263.1613581730769</v>
      </c>
      <c r="I364" s="9">
        <f t="shared" si="87"/>
        <v>1268.4576322115386</v>
      </c>
      <c r="J364" s="10">
        <f t="shared" si="100"/>
        <v>5.2962740384616609</v>
      </c>
      <c r="K364" s="12">
        <f t="shared" si="101"/>
        <v>0.41928721174005162</v>
      </c>
      <c r="L364" s="9">
        <v>1615</v>
      </c>
      <c r="M364" s="9">
        <v>1647</v>
      </c>
      <c r="N364" s="10">
        <f t="shared" si="96"/>
        <v>32</v>
      </c>
      <c r="O364" s="12">
        <f t="shared" si="97"/>
        <v>2.5333263872385969</v>
      </c>
      <c r="P364" s="9">
        <v>0</v>
      </c>
      <c r="Q364" s="9">
        <v>333</v>
      </c>
      <c r="R364" s="13">
        <v>0.20734744707347447</v>
      </c>
      <c r="S364" s="14">
        <v>3328</v>
      </c>
      <c r="T364" s="9">
        <v>9.4576322115384617</v>
      </c>
      <c r="U364" s="9">
        <v>52</v>
      </c>
      <c r="V364" s="9">
        <v>3.333333333333333</v>
      </c>
      <c r="W364" s="9">
        <v>372.20903445512823</v>
      </c>
      <c r="X364" s="13">
        <v>0.22599212778089145</v>
      </c>
      <c r="Y364" s="9">
        <v>0</v>
      </c>
      <c r="Z364" s="15">
        <v>5.37</v>
      </c>
      <c r="AA364" s="15">
        <v>6.24</v>
      </c>
      <c r="AB364" s="9">
        <v>105.55081705275822</v>
      </c>
      <c r="AC364" s="9">
        <v>1</v>
      </c>
      <c r="AD364" s="16">
        <f t="shared" si="88"/>
        <v>0.16201117318435765</v>
      </c>
      <c r="AE364" s="9">
        <f t="shared" si="95"/>
        <v>1</v>
      </c>
      <c r="AF364" s="9">
        <v>24292.590079122794</v>
      </c>
      <c r="AG364" s="9">
        <v>118.14366402810657</v>
      </c>
      <c r="AH364" s="9">
        <v>4938.3360000000002</v>
      </c>
      <c r="AI364" s="9">
        <v>114.87908968154257</v>
      </c>
      <c r="AJ364" s="13">
        <f t="shared" si="89"/>
        <v>0.20328569262954127</v>
      </c>
      <c r="AK364" s="9">
        <f t="shared" si="92"/>
        <v>97.236775773445331</v>
      </c>
      <c r="AL364" s="9">
        <v>0</v>
      </c>
      <c r="AM364" s="17">
        <f t="shared" si="90"/>
        <v>2</v>
      </c>
    </row>
    <row r="365" spans="1:39" s="3" customFormat="1" ht="17.399999999999999" x14ac:dyDescent="0.3">
      <c r="A365" s="8" t="s">
        <v>381</v>
      </c>
      <c r="B365" s="8" t="s">
        <v>800</v>
      </c>
      <c r="C365" s="9">
        <v>4906</v>
      </c>
      <c r="D365" s="9">
        <v>4995</v>
      </c>
      <c r="E365" s="10">
        <f t="shared" si="91"/>
        <v>89</v>
      </c>
      <c r="F365" s="9">
        <v>1</v>
      </c>
      <c r="G365" s="11">
        <v>2.2218294299602297</v>
      </c>
      <c r="H365" s="9">
        <f t="shared" si="86"/>
        <v>2208.0902943516307</v>
      </c>
      <c r="I365" s="9">
        <f t="shared" si="87"/>
        <v>2248.1473747016707</v>
      </c>
      <c r="J365" s="10">
        <f t="shared" si="100"/>
        <v>40.057080350039996</v>
      </c>
      <c r="K365" s="12">
        <f t="shared" si="101"/>
        <v>1.814105177333887</v>
      </c>
      <c r="L365" s="9">
        <v>2500</v>
      </c>
      <c r="M365" s="9">
        <v>2612</v>
      </c>
      <c r="N365" s="10">
        <f t="shared" si="96"/>
        <v>112</v>
      </c>
      <c r="O365" s="12">
        <f t="shared" si="97"/>
        <v>5.072256342347039</v>
      </c>
      <c r="P365" s="9">
        <v>0</v>
      </c>
      <c r="Q365" s="9">
        <v>180</v>
      </c>
      <c r="R365" s="13">
        <v>7.281553398058252E-2</v>
      </c>
      <c r="S365" s="14">
        <v>5028</v>
      </c>
      <c r="T365" s="9">
        <v>-14.852625298329356</v>
      </c>
      <c r="U365" s="9">
        <v>144.66666666666666</v>
      </c>
      <c r="V365" s="9">
        <v>8.6666666666666661</v>
      </c>
      <c r="W365" s="9">
        <v>330.85262529832931</v>
      </c>
      <c r="X365" s="13">
        <v>0.12666639559660386</v>
      </c>
      <c r="Y365" s="9">
        <v>0</v>
      </c>
      <c r="Z365" s="15">
        <v>4.67</v>
      </c>
      <c r="AA365" s="15">
        <v>6.01</v>
      </c>
      <c r="AB365" s="9">
        <v>101.66032219344181</v>
      </c>
      <c r="AC365" s="9">
        <v>1</v>
      </c>
      <c r="AD365" s="16">
        <f t="shared" si="88"/>
        <v>0.28693790149892928</v>
      </c>
      <c r="AE365" s="9">
        <f t="shared" si="95"/>
        <v>1</v>
      </c>
      <c r="AF365" s="9">
        <v>22571.470388702914</v>
      </c>
      <c r="AG365" s="9">
        <v>109.77323560549566</v>
      </c>
      <c r="AH365" s="9">
        <v>4543.5599999999995</v>
      </c>
      <c r="AI365" s="9">
        <v>105.69552916477727</v>
      </c>
      <c r="AJ365" s="13">
        <f t="shared" si="89"/>
        <v>0.2012965890903618</v>
      </c>
      <c r="AK365" s="9">
        <f t="shared" si="92"/>
        <v>96.285336386209025</v>
      </c>
      <c r="AL365" s="9">
        <v>0</v>
      </c>
      <c r="AM365" s="17">
        <f t="shared" si="90"/>
        <v>2</v>
      </c>
    </row>
    <row r="366" spans="1:39" s="3" customFormat="1" ht="17.399999999999999" x14ac:dyDescent="0.3">
      <c r="A366" s="8" t="s">
        <v>382</v>
      </c>
      <c r="B366" s="8" t="s">
        <v>801</v>
      </c>
      <c r="C366" s="9">
        <v>6770</v>
      </c>
      <c r="D366" s="9">
        <v>6662</v>
      </c>
      <c r="E366" s="10">
        <f t="shared" si="91"/>
        <v>-108</v>
      </c>
      <c r="F366" s="9">
        <v>0</v>
      </c>
      <c r="G366" s="11">
        <v>1.9717563989408649</v>
      </c>
      <c r="H366" s="9">
        <f t="shared" si="86"/>
        <v>3433.4870188003583</v>
      </c>
      <c r="I366" s="9">
        <f t="shared" si="87"/>
        <v>3378.7135183527307</v>
      </c>
      <c r="J366" s="10">
        <f t="shared" si="100"/>
        <v>-54.773500447627612</v>
      </c>
      <c r="K366" s="12">
        <f t="shared" si="101"/>
        <v>-1.5952732644017735</v>
      </c>
      <c r="L366" s="9">
        <v>3844</v>
      </c>
      <c r="M366" s="9">
        <v>3910</v>
      </c>
      <c r="N366" s="10">
        <f t="shared" si="96"/>
        <v>66</v>
      </c>
      <c r="O366" s="12">
        <f t="shared" si="97"/>
        <v>1.922244052143236</v>
      </c>
      <c r="P366" s="9">
        <v>0</v>
      </c>
      <c r="Q366" s="9">
        <v>345</v>
      </c>
      <c r="R366" s="13">
        <v>9.033778476040849E-2</v>
      </c>
      <c r="S366" s="14">
        <v>6702</v>
      </c>
      <c r="T366" s="9">
        <v>-20.286481647269472</v>
      </c>
      <c r="U366" s="9">
        <v>109</v>
      </c>
      <c r="V366" s="9">
        <v>6.666666666666667</v>
      </c>
      <c r="W366" s="9">
        <v>467.61981498060277</v>
      </c>
      <c r="X366" s="13">
        <v>0.11959586060884982</v>
      </c>
      <c r="Y366" s="9">
        <v>0</v>
      </c>
      <c r="Z366" s="15">
        <v>5</v>
      </c>
      <c r="AA366" s="15">
        <v>5.81</v>
      </c>
      <c r="AB366" s="9">
        <v>98.277283185340579</v>
      </c>
      <c r="AC366" s="9">
        <v>0</v>
      </c>
      <c r="AD366" s="16">
        <f t="shared" si="88"/>
        <v>0.16199999999999992</v>
      </c>
      <c r="AE366" s="9">
        <f t="shared" si="95"/>
        <v>1</v>
      </c>
      <c r="AF366" s="9">
        <v>20212.6297498208</v>
      </c>
      <c r="AG366" s="9">
        <v>98.301339235934222</v>
      </c>
      <c r="AH366" s="9">
        <v>4130.2127999999993</v>
      </c>
      <c r="AI366" s="9">
        <v>96.079952165072385</v>
      </c>
      <c r="AJ366" s="13">
        <f t="shared" si="89"/>
        <v>0.2043382207620271</v>
      </c>
      <c r="AK366" s="9">
        <f t="shared" si="92"/>
        <v>97.740227052725842</v>
      </c>
      <c r="AL366" s="9">
        <v>0</v>
      </c>
      <c r="AM366" s="17">
        <f t="shared" si="90"/>
        <v>1</v>
      </c>
    </row>
    <row r="367" spans="1:39" s="3" customFormat="1" ht="17.399999999999999" x14ac:dyDescent="0.3">
      <c r="A367" s="8" t="s">
        <v>383</v>
      </c>
      <c r="B367" s="8" t="s">
        <v>802</v>
      </c>
      <c r="C367" s="9">
        <v>19672</v>
      </c>
      <c r="D367" s="9">
        <v>19120</v>
      </c>
      <c r="E367" s="10">
        <f t="shared" si="91"/>
        <v>-552</v>
      </c>
      <c r="F367" s="9">
        <v>0</v>
      </c>
      <c r="G367" s="11">
        <v>1.9496452502956247</v>
      </c>
      <c r="H367" s="9">
        <f t="shared" si="86"/>
        <v>10090.040737932777</v>
      </c>
      <c r="I367" s="9">
        <f t="shared" si="87"/>
        <v>9806.9123073035134</v>
      </c>
      <c r="J367" s="10">
        <f t="shared" si="100"/>
        <v>-283.12843062926368</v>
      </c>
      <c r="K367" s="12">
        <f t="shared" si="101"/>
        <v>-2.8060187067913698</v>
      </c>
      <c r="L367" s="9">
        <v>12171</v>
      </c>
      <c r="M367" s="9">
        <v>12230</v>
      </c>
      <c r="N367" s="10">
        <f t="shared" si="96"/>
        <v>59</v>
      </c>
      <c r="O367" s="12">
        <f t="shared" si="97"/>
        <v>0.58473500288451541</v>
      </c>
      <c r="P367" s="9">
        <v>0</v>
      </c>
      <c r="Q367" s="9">
        <v>1778</v>
      </c>
      <c r="R367" s="13">
        <v>0.14667546609470383</v>
      </c>
      <c r="S367" s="14">
        <v>19785</v>
      </c>
      <c r="T367" s="9">
        <v>-341.08769269648724</v>
      </c>
      <c r="U367" s="9">
        <v>321</v>
      </c>
      <c r="V367" s="9">
        <v>216.66666666666666</v>
      </c>
      <c r="W367" s="9">
        <v>2223.421026029821</v>
      </c>
      <c r="X367" s="13">
        <v>0.18180057449139991</v>
      </c>
      <c r="Y367" s="9">
        <v>0</v>
      </c>
      <c r="Z367" s="15">
        <v>4.5</v>
      </c>
      <c r="AA367" s="15">
        <v>5</v>
      </c>
      <c r="AB367" s="9">
        <v>84.575975202530628</v>
      </c>
      <c r="AC367" s="9">
        <v>0</v>
      </c>
      <c r="AD367" s="16">
        <f t="shared" si="88"/>
        <v>0.11111111111111116</v>
      </c>
      <c r="AE367" s="9">
        <f t="shared" si="95"/>
        <v>0</v>
      </c>
      <c r="AF367" s="9">
        <v>18678.048415016525</v>
      </c>
      <c r="AG367" s="9">
        <v>90.838114398549322</v>
      </c>
      <c r="AH367" s="9">
        <v>3502.2</v>
      </c>
      <c r="AI367" s="9">
        <v>81.47067106869568</v>
      </c>
      <c r="AJ367" s="13">
        <f t="shared" si="89"/>
        <v>0.18750352939359277</v>
      </c>
      <c r="AK367" s="9">
        <f t="shared" si="92"/>
        <v>89.687761143131752</v>
      </c>
      <c r="AL367" s="9">
        <v>0</v>
      </c>
      <c r="AM367" s="17">
        <f t="shared" si="90"/>
        <v>0</v>
      </c>
    </row>
    <row r="368" spans="1:39" s="3" customFormat="1" ht="17.399999999999999" x14ac:dyDescent="0.3">
      <c r="A368" s="8" t="s">
        <v>384</v>
      </c>
      <c r="B368" s="8" t="s">
        <v>803</v>
      </c>
      <c r="C368" s="9">
        <v>8252</v>
      </c>
      <c r="D368" s="9">
        <v>8219</v>
      </c>
      <c r="E368" s="10">
        <f t="shared" si="91"/>
        <v>-33</v>
      </c>
      <c r="F368" s="9">
        <v>0</v>
      </c>
      <c r="G368" s="11">
        <v>2.230016313213703</v>
      </c>
      <c r="H368" s="9">
        <f t="shared" si="86"/>
        <v>3700.4213606437456</v>
      </c>
      <c r="I368" s="9">
        <f t="shared" si="87"/>
        <v>3685.6232626188735</v>
      </c>
      <c r="J368" s="10">
        <f t="shared" si="100"/>
        <v>-14.798098024872161</v>
      </c>
      <c r="K368" s="12">
        <f t="shared" si="101"/>
        <v>-0.39990305380514296</v>
      </c>
      <c r="L368" s="9">
        <v>4118</v>
      </c>
      <c r="M368" s="9">
        <v>4182</v>
      </c>
      <c r="N368" s="10">
        <f t="shared" si="96"/>
        <v>64</v>
      </c>
      <c r="O368" s="12">
        <f t="shared" si="97"/>
        <v>1.7295327683673896</v>
      </c>
      <c r="P368" s="9">
        <v>0</v>
      </c>
      <c r="Q368" s="9">
        <v>247</v>
      </c>
      <c r="R368" s="13">
        <v>6.0987654320987655E-2</v>
      </c>
      <c r="S368" s="14">
        <v>8202</v>
      </c>
      <c r="T368" s="9">
        <v>7.6232626188734463</v>
      </c>
      <c r="U368" s="9">
        <v>137</v>
      </c>
      <c r="V368" s="9">
        <v>5.666666666666667</v>
      </c>
      <c r="W368" s="9">
        <v>370.71007071445985</v>
      </c>
      <c r="X368" s="13">
        <v>8.8644206292314648E-2</v>
      </c>
      <c r="Y368" s="9">
        <v>0</v>
      </c>
      <c r="Z368" s="15">
        <v>5.32</v>
      </c>
      <c r="AA368" s="15">
        <v>6.27</v>
      </c>
      <c r="AB368" s="9">
        <v>106.0582729039734</v>
      </c>
      <c r="AC368" s="9">
        <v>1</v>
      </c>
      <c r="AD368" s="16">
        <f t="shared" si="88"/>
        <v>0.17857142857142838</v>
      </c>
      <c r="AE368" s="9">
        <f t="shared" si="95"/>
        <v>1</v>
      </c>
      <c r="AF368" s="9">
        <v>24294.478262622197</v>
      </c>
      <c r="AG368" s="9">
        <v>118.15284694834067</v>
      </c>
      <c r="AH368" s="9">
        <v>4983.8975999999993</v>
      </c>
      <c r="AI368" s="9">
        <v>115.93897607494196</v>
      </c>
      <c r="AJ368" s="13">
        <f t="shared" si="89"/>
        <v>0.20514528223756423</v>
      </c>
      <c r="AK368" s="9">
        <f t="shared" si="92"/>
        <v>98.126265316004904</v>
      </c>
      <c r="AL368" s="9">
        <v>0</v>
      </c>
      <c r="AM368" s="17">
        <f t="shared" si="90"/>
        <v>2</v>
      </c>
    </row>
    <row r="369" spans="1:39" s="3" customFormat="1" ht="17.399999999999999" x14ac:dyDescent="0.3">
      <c r="A369" s="8" t="s">
        <v>385</v>
      </c>
      <c r="B369" s="8" t="s">
        <v>804</v>
      </c>
      <c r="C369" s="9">
        <v>9426</v>
      </c>
      <c r="D369" s="9">
        <v>9638</v>
      </c>
      <c r="E369" s="10">
        <f t="shared" si="91"/>
        <v>212</v>
      </c>
      <c r="F369" s="9">
        <v>1</v>
      </c>
      <c r="G369" s="11">
        <v>2.1538461538461537</v>
      </c>
      <c r="H369" s="9">
        <f t="shared" si="86"/>
        <v>4376.3571428571431</v>
      </c>
      <c r="I369" s="9">
        <f t="shared" si="87"/>
        <v>4474.7857142857147</v>
      </c>
      <c r="J369" s="10">
        <f t="shared" si="100"/>
        <v>98.428571428571558</v>
      </c>
      <c r="K369" s="12">
        <f t="shared" si="101"/>
        <v>2.2490982389136458</v>
      </c>
      <c r="L369" s="9">
        <v>4589</v>
      </c>
      <c r="M369" s="9">
        <v>4716</v>
      </c>
      <c r="N369" s="10">
        <f t="shared" si="96"/>
        <v>127</v>
      </c>
      <c r="O369" s="12">
        <f t="shared" si="97"/>
        <v>2.9019569439684014</v>
      </c>
      <c r="P369" s="9">
        <v>0</v>
      </c>
      <c r="Q369" s="9">
        <v>234</v>
      </c>
      <c r="R369" s="13">
        <v>4.9639372083156552E-2</v>
      </c>
      <c r="S369" s="14">
        <v>9408</v>
      </c>
      <c r="T369" s="9">
        <v>106.78571428571429</v>
      </c>
      <c r="U369" s="9">
        <v>181.66666666666666</v>
      </c>
      <c r="V369" s="9">
        <v>174</v>
      </c>
      <c r="W369" s="9">
        <v>134.88095238095235</v>
      </c>
      <c r="X369" s="13">
        <v>2.8600710852619244E-2</v>
      </c>
      <c r="Y369" s="9">
        <v>1</v>
      </c>
      <c r="Z369" s="15">
        <v>5.5</v>
      </c>
      <c r="AA369" s="15">
        <v>6.4849999999999994</v>
      </c>
      <c r="AB369" s="9">
        <v>109.6950398376822</v>
      </c>
      <c r="AC369" s="9">
        <v>1</v>
      </c>
      <c r="AD369" s="16">
        <f t="shared" si="88"/>
        <v>0.17909090909090897</v>
      </c>
      <c r="AE369" s="9">
        <f t="shared" si="95"/>
        <v>1</v>
      </c>
      <c r="AF369" s="9">
        <v>25095.6756053426</v>
      </c>
      <c r="AG369" s="9">
        <v>122.04935980968104</v>
      </c>
      <c r="AH369" s="9">
        <v>4494.1049999999996</v>
      </c>
      <c r="AI369" s="9">
        <v>104.54507172725161</v>
      </c>
      <c r="AJ369" s="13">
        <f t="shared" si="89"/>
        <v>0.17907886086331357</v>
      </c>
      <c r="AK369" s="9">
        <f t="shared" si="92"/>
        <v>85.658025482702314</v>
      </c>
      <c r="AL369" s="9">
        <v>0</v>
      </c>
      <c r="AM369" s="17">
        <f t="shared" si="90"/>
        <v>3</v>
      </c>
    </row>
    <row r="370" spans="1:39" s="3" customFormat="1" ht="17.399999999999999" x14ac:dyDescent="0.3">
      <c r="A370" s="8" t="s">
        <v>386</v>
      </c>
      <c r="B370" s="8" t="s">
        <v>805</v>
      </c>
      <c r="C370" s="9">
        <v>8752</v>
      </c>
      <c r="D370" s="9">
        <v>8374</v>
      </c>
      <c r="E370" s="10">
        <f t="shared" si="91"/>
        <v>-378</v>
      </c>
      <c r="F370" s="9">
        <v>0</v>
      </c>
      <c r="G370" s="11">
        <v>2.1126663607159246</v>
      </c>
      <c r="H370" s="9">
        <f t="shared" si="86"/>
        <v>4142.6323449549254</v>
      </c>
      <c r="I370" s="9">
        <f t="shared" si="87"/>
        <v>3963.7115238405563</v>
      </c>
      <c r="J370" s="10">
        <f t="shared" si="100"/>
        <v>-178.92082111436912</v>
      </c>
      <c r="K370" s="12">
        <f t="shared" si="101"/>
        <v>-4.3190127970749446</v>
      </c>
      <c r="L370" s="9">
        <v>5102</v>
      </c>
      <c r="M370" s="9">
        <v>5138</v>
      </c>
      <c r="N370" s="10">
        <f t="shared" si="96"/>
        <v>36</v>
      </c>
      <c r="O370" s="12">
        <f t="shared" si="97"/>
        <v>0.86901267122684289</v>
      </c>
      <c r="P370" s="9">
        <v>0</v>
      </c>
      <c r="Q370" s="9">
        <v>611</v>
      </c>
      <c r="R370" s="13">
        <v>0.1198274171406158</v>
      </c>
      <c r="S370" s="14">
        <v>9207</v>
      </c>
      <c r="T370" s="9">
        <v>-394.28847615944392</v>
      </c>
      <c r="U370" s="9">
        <v>71.333333333333329</v>
      </c>
      <c r="V370" s="9">
        <v>34</v>
      </c>
      <c r="W370" s="9">
        <v>1042.6218094927772</v>
      </c>
      <c r="X370" s="13">
        <v>0.20292366864398154</v>
      </c>
      <c r="Y370" s="9">
        <v>0</v>
      </c>
      <c r="Z370" s="15">
        <v>4.4000000000000004</v>
      </c>
      <c r="AA370" s="15">
        <v>4.5599999999999996</v>
      </c>
      <c r="AB370" s="9">
        <v>77.133289384707922</v>
      </c>
      <c r="AC370" s="9">
        <v>0</v>
      </c>
      <c r="AD370" s="16">
        <f t="shared" si="88"/>
        <v>3.6363636363636154E-2</v>
      </c>
      <c r="AE370" s="9">
        <f t="shared" si="95"/>
        <v>0</v>
      </c>
      <c r="AF370" s="9">
        <v>19697.807893500183</v>
      </c>
      <c r="AG370" s="9">
        <v>95.797574086587687</v>
      </c>
      <c r="AH370" s="9">
        <v>3283.2</v>
      </c>
      <c r="AI370" s="9">
        <v>76.376137071766792</v>
      </c>
      <c r="AJ370" s="13">
        <f t="shared" si="89"/>
        <v>0.16667844552811276</v>
      </c>
      <c r="AK370" s="9">
        <f t="shared" si="92"/>
        <v>79.726587859869369</v>
      </c>
      <c r="AL370" s="9">
        <v>0</v>
      </c>
      <c r="AM370" s="17">
        <f t="shared" si="90"/>
        <v>0</v>
      </c>
    </row>
    <row r="371" spans="1:39" s="3" customFormat="1" ht="17.399999999999999" x14ac:dyDescent="0.3">
      <c r="A371" s="8" t="s">
        <v>387</v>
      </c>
      <c r="B371" s="8" t="s">
        <v>806</v>
      </c>
      <c r="C371" s="9">
        <v>1283</v>
      </c>
      <c r="D371" s="9">
        <v>1306</v>
      </c>
      <c r="E371" s="10">
        <f t="shared" si="91"/>
        <v>23</v>
      </c>
      <c r="F371" s="9">
        <v>1</v>
      </c>
      <c r="G371" s="11">
        <v>2.3758992805755397</v>
      </c>
      <c r="H371" s="9">
        <f t="shared" si="86"/>
        <v>540.00605601816801</v>
      </c>
      <c r="I371" s="9">
        <f t="shared" si="87"/>
        <v>549.68660105980314</v>
      </c>
      <c r="J371" s="10">
        <f t="shared" si="100"/>
        <v>9.6805450416351277</v>
      </c>
      <c r="K371" s="12">
        <f t="shared" si="101"/>
        <v>1.7926734216679663</v>
      </c>
      <c r="L371" s="9">
        <v>650</v>
      </c>
      <c r="M371" s="9">
        <v>668</v>
      </c>
      <c r="N371" s="10">
        <f t="shared" si="96"/>
        <v>18</v>
      </c>
      <c r="O371" s="12">
        <f t="shared" si="97"/>
        <v>3.3332959509243736</v>
      </c>
      <c r="P371" s="9">
        <v>0</v>
      </c>
      <c r="Q371" s="9">
        <v>55</v>
      </c>
      <c r="R371" s="13">
        <v>8.6477987421383642E-2</v>
      </c>
      <c r="S371" s="14">
        <v>1321</v>
      </c>
      <c r="T371" s="9">
        <v>-6.3133989401968202</v>
      </c>
      <c r="U371" s="9">
        <v>31</v>
      </c>
      <c r="V371" s="9">
        <v>1</v>
      </c>
      <c r="W371" s="9">
        <v>91.313398940196819</v>
      </c>
      <c r="X371" s="13">
        <v>0.13669670500029463</v>
      </c>
      <c r="Y371" s="9">
        <v>0</v>
      </c>
      <c r="Z371" s="15">
        <v>4.51</v>
      </c>
      <c r="AA371" s="15">
        <v>5</v>
      </c>
      <c r="AB371" s="9">
        <v>84.575975202530628</v>
      </c>
      <c r="AC371" s="9">
        <v>0</v>
      </c>
      <c r="AD371" s="16">
        <f t="shared" si="88"/>
        <v>0.10864745011086474</v>
      </c>
      <c r="AE371" s="9">
        <f t="shared" si="95"/>
        <v>0</v>
      </c>
      <c r="AF371" s="9">
        <v>23160.906350008092</v>
      </c>
      <c r="AG371" s="9">
        <v>112.63987617168092</v>
      </c>
      <c r="AH371" s="9">
        <v>3520.7999999999997</v>
      </c>
      <c r="AI371" s="9">
        <v>81.90335751774991</v>
      </c>
      <c r="AJ371" s="13">
        <f t="shared" si="89"/>
        <v>0.15201477639923058</v>
      </c>
      <c r="AK371" s="9">
        <f t="shared" si="92"/>
        <v>72.712577731279026</v>
      </c>
      <c r="AL371" s="9">
        <v>0</v>
      </c>
      <c r="AM371" s="17">
        <f t="shared" si="90"/>
        <v>0</v>
      </c>
    </row>
    <row r="372" spans="1:39" s="3" customFormat="1" ht="17.399999999999999" x14ac:dyDescent="0.3">
      <c r="A372" s="8" t="s">
        <v>388</v>
      </c>
      <c r="B372" s="8" t="s">
        <v>807</v>
      </c>
      <c r="C372" s="9">
        <v>12815</v>
      </c>
      <c r="D372" s="9">
        <v>12420</v>
      </c>
      <c r="E372" s="10">
        <f t="shared" si="91"/>
        <v>-395</v>
      </c>
      <c r="F372" s="9">
        <v>0</v>
      </c>
      <c r="G372" s="11">
        <v>2.2699324324324324</v>
      </c>
      <c r="H372" s="9">
        <f t="shared" si="86"/>
        <v>5645.5424914421792</v>
      </c>
      <c r="I372" s="9">
        <f t="shared" si="87"/>
        <v>5471.5285012650693</v>
      </c>
      <c r="J372" s="10">
        <f t="shared" si="100"/>
        <v>-174.01399017710992</v>
      </c>
      <c r="K372" s="12">
        <f t="shared" si="101"/>
        <v>-3.0823253999219702</v>
      </c>
      <c r="L372" s="9">
        <v>6564</v>
      </c>
      <c r="M372" s="9">
        <v>6717</v>
      </c>
      <c r="N372" s="10">
        <f t="shared" si="96"/>
        <v>153</v>
      </c>
      <c r="O372" s="12">
        <f t="shared" si="97"/>
        <v>2.7101027090297474</v>
      </c>
      <c r="P372" s="9">
        <v>0</v>
      </c>
      <c r="Q372" s="9">
        <v>445</v>
      </c>
      <c r="R372" s="13">
        <v>6.8662243480944296E-2</v>
      </c>
      <c r="S372" s="14">
        <v>13438</v>
      </c>
      <c r="T372" s="9">
        <v>-448.47149873493083</v>
      </c>
      <c r="U372" s="9">
        <v>249.66666666666666</v>
      </c>
      <c r="V372" s="9">
        <v>10.666666666666666</v>
      </c>
      <c r="W372" s="9">
        <v>1132.4714987349307</v>
      </c>
      <c r="X372" s="13">
        <v>0.16859781133466289</v>
      </c>
      <c r="Y372" s="9">
        <v>0</v>
      </c>
      <c r="Z372" s="15">
        <v>4.5</v>
      </c>
      <c r="AA372" s="15">
        <v>4.96</v>
      </c>
      <c r="AB372" s="9">
        <v>83.899367400910378</v>
      </c>
      <c r="AC372" s="9">
        <v>0</v>
      </c>
      <c r="AD372" s="16">
        <f t="shared" si="88"/>
        <v>0.10222222222222221</v>
      </c>
      <c r="AE372" s="9">
        <f t="shared" si="95"/>
        <v>0</v>
      </c>
      <c r="AF372" s="9">
        <v>20287.876699608329</v>
      </c>
      <c r="AG372" s="9">
        <v>98.667292406258284</v>
      </c>
      <c r="AH372" s="9">
        <v>3549.1776000000004</v>
      </c>
      <c r="AI372" s="9">
        <v>82.563497462732798</v>
      </c>
      <c r="AJ372" s="13">
        <f t="shared" si="89"/>
        <v>0.17494081083746529</v>
      </c>
      <c r="AK372" s="9">
        <f t="shared" si="92"/>
        <v>83.678689714906938</v>
      </c>
      <c r="AL372" s="9">
        <v>0</v>
      </c>
      <c r="AM372" s="17">
        <f t="shared" si="90"/>
        <v>0</v>
      </c>
    </row>
    <row r="373" spans="1:39" s="3" customFormat="1" ht="17.399999999999999" x14ac:dyDescent="0.3">
      <c r="A373" s="8" t="s">
        <v>389</v>
      </c>
      <c r="B373" s="8" t="s">
        <v>808</v>
      </c>
      <c r="C373" s="9">
        <v>7098</v>
      </c>
      <c r="D373" s="9">
        <v>6818</v>
      </c>
      <c r="E373" s="10">
        <f t="shared" si="91"/>
        <v>-280</v>
      </c>
      <c r="F373" s="9">
        <v>0</v>
      </c>
      <c r="G373" s="11">
        <v>2.146445903511276</v>
      </c>
      <c r="H373" s="9">
        <f t="shared" si="86"/>
        <v>3306.8618167309482</v>
      </c>
      <c r="I373" s="9">
        <f t="shared" si="87"/>
        <v>3176.4136188322918</v>
      </c>
      <c r="J373" s="10">
        <f t="shared" si="100"/>
        <v>-130.44819789865642</v>
      </c>
      <c r="K373" s="12">
        <f t="shared" si="101"/>
        <v>-3.9447731755423967</v>
      </c>
      <c r="L373" s="9">
        <v>4188</v>
      </c>
      <c r="M373" s="9">
        <v>4250</v>
      </c>
      <c r="N373" s="10">
        <f t="shared" si="96"/>
        <v>62</v>
      </c>
      <c r="O373" s="12">
        <f t="shared" si="97"/>
        <v>1.8748893493617795</v>
      </c>
      <c r="P373" s="9">
        <v>0</v>
      </c>
      <c r="Q373" s="9">
        <v>545</v>
      </c>
      <c r="R373" s="13">
        <v>0.13025812619502869</v>
      </c>
      <c r="S373" s="14">
        <v>7519</v>
      </c>
      <c r="T373" s="9">
        <v>-326.58638116770851</v>
      </c>
      <c r="U373" s="9">
        <v>107</v>
      </c>
      <c r="V373" s="9">
        <v>49</v>
      </c>
      <c r="W373" s="9">
        <v>929.58638116770851</v>
      </c>
      <c r="X373" s="13">
        <v>0.21872620733357848</v>
      </c>
      <c r="Y373" s="9">
        <v>0</v>
      </c>
      <c r="Z373" s="15">
        <v>4.75</v>
      </c>
      <c r="AA373" s="15">
        <v>5.26</v>
      </c>
      <c r="AB373" s="9">
        <v>88.973925913062217</v>
      </c>
      <c r="AC373" s="9">
        <v>0</v>
      </c>
      <c r="AD373" s="16">
        <f t="shared" si="88"/>
        <v>0.10736842105263156</v>
      </c>
      <c r="AE373" s="9">
        <f t="shared" si="95"/>
        <v>0</v>
      </c>
      <c r="AF373" s="9">
        <v>19542.053447484759</v>
      </c>
      <c r="AG373" s="9">
        <v>95.04008380329573</v>
      </c>
      <c r="AH373" s="9">
        <v>3787.2</v>
      </c>
      <c r="AI373" s="9">
        <v>88.100544078397661</v>
      </c>
      <c r="AJ373" s="13">
        <f t="shared" si="89"/>
        <v>0.19379744355818693</v>
      </c>
      <c r="AK373" s="9">
        <f t="shared" si="92"/>
        <v>92.69830218241303</v>
      </c>
      <c r="AL373" s="9">
        <v>0</v>
      </c>
      <c r="AM373" s="17">
        <f t="shared" si="90"/>
        <v>0</v>
      </c>
    </row>
    <row r="374" spans="1:39" s="3" customFormat="1" ht="17.399999999999999" x14ac:dyDescent="0.3">
      <c r="A374" s="8" t="s">
        <v>390</v>
      </c>
      <c r="B374" s="8" t="s">
        <v>809</v>
      </c>
      <c r="C374" s="9">
        <v>28480</v>
      </c>
      <c r="D374" s="9">
        <v>28149</v>
      </c>
      <c r="E374" s="10">
        <f t="shared" si="91"/>
        <v>-331</v>
      </c>
      <c r="F374" s="9">
        <v>0</v>
      </c>
      <c r="G374" s="11">
        <v>2.1026580459770114</v>
      </c>
      <c r="H374" s="9">
        <f t="shared" si="86"/>
        <v>13544.76066828385</v>
      </c>
      <c r="I374" s="9">
        <f t="shared" si="87"/>
        <v>13387.34087259558</v>
      </c>
      <c r="J374" s="10">
        <f t="shared" si="100"/>
        <v>-157.41979568827082</v>
      </c>
      <c r="K374" s="12">
        <f t="shared" si="101"/>
        <v>-1.1622191011235952</v>
      </c>
      <c r="L374" s="9">
        <v>15638</v>
      </c>
      <c r="M374" s="9">
        <v>15862</v>
      </c>
      <c r="N374" s="10">
        <f t="shared" si="96"/>
        <v>224</v>
      </c>
      <c r="O374" s="12">
        <f t="shared" si="97"/>
        <v>1.6537759912178742</v>
      </c>
      <c r="P374" s="9">
        <v>0</v>
      </c>
      <c r="Q374" s="9">
        <v>1300</v>
      </c>
      <c r="R374" s="13">
        <v>8.3247950819672137E-2</v>
      </c>
      <c r="S374" s="14">
        <v>29269</v>
      </c>
      <c r="T374" s="9">
        <v>-532.65912740442104</v>
      </c>
      <c r="U374" s="9">
        <v>302</v>
      </c>
      <c r="V374" s="9">
        <v>58.333333333333336</v>
      </c>
      <c r="W374" s="9">
        <v>2076.3257940710878</v>
      </c>
      <c r="X374" s="13">
        <v>0.13089936918869549</v>
      </c>
      <c r="Y374" s="9">
        <v>0</v>
      </c>
      <c r="Z374" s="15">
        <v>5</v>
      </c>
      <c r="AA374" s="15">
        <v>5.5</v>
      </c>
      <c r="AB374" s="9">
        <v>93.033572722783688</v>
      </c>
      <c r="AC374" s="9">
        <v>0</v>
      </c>
      <c r="AD374" s="16">
        <f t="shared" si="88"/>
        <v>0.10000000000000009</v>
      </c>
      <c r="AE374" s="9">
        <f t="shared" si="95"/>
        <v>0</v>
      </c>
      <c r="AF374" s="9">
        <v>19571.945069617919</v>
      </c>
      <c r="AG374" s="9">
        <v>95.185457588102238</v>
      </c>
      <c r="AH374" s="9">
        <v>3960</v>
      </c>
      <c r="AI374" s="9">
        <v>92.120340766385382</v>
      </c>
      <c r="AJ374" s="13">
        <f t="shared" si="89"/>
        <v>0.20233042683873151</v>
      </c>
      <c r="AK374" s="9">
        <f t="shared" si="92"/>
        <v>96.779847574005913</v>
      </c>
      <c r="AL374" s="9">
        <v>0</v>
      </c>
      <c r="AM374" s="17">
        <f t="shared" si="90"/>
        <v>0</v>
      </c>
    </row>
    <row r="375" spans="1:39" s="3" customFormat="1" ht="17.399999999999999" x14ac:dyDescent="0.3">
      <c r="A375" s="8" t="s">
        <v>391</v>
      </c>
      <c r="B375" s="8" t="s">
        <v>810</v>
      </c>
      <c r="C375" s="9">
        <v>7626</v>
      </c>
      <c r="D375" s="9">
        <v>7579</v>
      </c>
      <c r="E375" s="10">
        <f t="shared" si="91"/>
        <v>-47</v>
      </c>
      <c r="F375" s="9">
        <v>0</v>
      </c>
      <c r="G375" s="11">
        <v>2.0868865647626711</v>
      </c>
      <c r="H375" s="9">
        <f t="shared" si="86"/>
        <v>3654.2474942174244</v>
      </c>
      <c r="I375" s="9">
        <f t="shared" si="87"/>
        <v>3631.7259059367771</v>
      </c>
      <c r="J375" s="10">
        <f t="shared" si="100"/>
        <v>-22.521588280647393</v>
      </c>
      <c r="K375" s="12">
        <f t="shared" si="101"/>
        <v>-0.61631261473904364</v>
      </c>
      <c r="L375" s="9">
        <v>4408</v>
      </c>
      <c r="M375" s="9">
        <v>4524</v>
      </c>
      <c r="N375" s="10">
        <f t="shared" si="96"/>
        <v>116</v>
      </c>
      <c r="O375" s="12">
        <f t="shared" si="97"/>
        <v>3.174388165650011</v>
      </c>
      <c r="P375" s="9">
        <v>0</v>
      </c>
      <c r="Q375" s="9">
        <v>399</v>
      </c>
      <c r="R375" s="13">
        <v>9.4103773584905667E-2</v>
      </c>
      <c r="S375" s="14">
        <v>7782</v>
      </c>
      <c r="T375" s="9">
        <v>-97.274094063222819</v>
      </c>
      <c r="U375" s="9">
        <v>305.66666666666669</v>
      </c>
      <c r="V375" s="9">
        <v>13</v>
      </c>
      <c r="W375" s="9">
        <v>788.94076072988946</v>
      </c>
      <c r="X375" s="13">
        <v>0.174390088578667</v>
      </c>
      <c r="Y375" s="9">
        <v>0</v>
      </c>
      <c r="Z375" s="15">
        <v>4.62</v>
      </c>
      <c r="AA375" s="15">
        <v>5.56</v>
      </c>
      <c r="AB375" s="9">
        <v>94.048484425214056</v>
      </c>
      <c r="AC375" s="9">
        <v>0</v>
      </c>
      <c r="AD375" s="16">
        <f t="shared" si="88"/>
        <v>0.20346320346320335</v>
      </c>
      <c r="AE375" s="9">
        <f t="shared" si="95"/>
        <v>1</v>
      </c>
      <c r="AF375" s="9">
        <v>19835.988520878051</v>
      </c>
      <c r="AG375" s="9">
        <v>96.469596524827153</v>
      </c>
      <c r="AH375" s="9">
        <v>3956.1624000000002</v>
      </c>
      <c r="AI375" s="9">
        <v>92.031067781606339</v>
      </c>
      <c r="AJ375" s="13">
        <f t="shared" si="89"/>
        <v>0.19944367258712642</v>
      </c>
      <c r="AK375" s="9">
        <f t="shared" si="92"/>
        <v>95.399038761317371</v>
      </c>
      <c r="AL375" s="9">
        <v>0</v>
      </c>
      <c r="AM375" s="17">
        <f t="shared" si="90"/>
        <v>1</v>
      </c>
    </row>
    <row r="376" spans="1:39" s="3" customFormat="1" ht="17.399999999999999" x14ac:dyDescent="0.3">
      <c r="A376" s="8" t="s">
        <v>392</v>
      </c>
      <c r="B376" s="8" t="s">
        <v>811</v>
      </c>
      <c r="C376" s="9">
        <v>5324</v>
      </c>
      <c r="D376" s="9">
        <v>5460</v>
      </c>
      <c r="E376" s="10">
        <f t="shared" si="91"/>
        <v>136</v>
      </c>
      <c r="F376" s="9">
        <v>1</v>
      </c>
      <c r="G376" s="11">
        <v>2.3580630830741893</v>
      </c>
      <c r="H376" s="9">
        <f t="shared" si="86"/>
        <v>2257.7852298417483</v>
      </c>
      <c r="I376" s="9">
        <f t="shared" si="87"/>
        <v>2315.4596834966087</v>
      </c>
      <c r="J376" s="10">
        <f t="shared" si="100"/>
        <v>57.674453654860372</v>
      </c>
      <c r="K376" s="12">
        <f t="shared" si="101"/>
        <v>2.5544703230653547</v>
      </c>
      <c r="L376" s="9">
        <v>2465</v>
      </c>
      <c r="M376" s="9">
        <v>2646</v>
      </c>
      <c r="N376" s="10">
        <f t="shared" si="96"/>
        <v>181</v>
      </c>
      <c r="O376" s="12">
        <f t="shared" si="97"/>
        <v>8.0167058233739343</v>
      </c>
      <c r="P376" s="9">
        <v>0</v>
      </c>
      <c r="Q376" s="9">
        <v>99</v>
      </c>
      <c r="R376" s="13">
        <v>4.1164241164241167E-2</v>
      </c>
      <c r="S376" s="14">
        <v>5308</v>
      </c>
      <c r="T376" s="9">
        <v>64.459683496608889</v>
      </c>
      <c r="U376" s="9">
        <v>251</v>
      </c>
      <c r="V376" s="9">
        <v>5</v>
      </c>
      <c r="W376" s="9">
        <v>280.54031650339113</v>
      </c>
      <c r="X376" s="13">
        <v>0.10602430706855295</v>
      </c>
      <c r="Y376" s="9">
        <v>0</v>
      </c>
      <c r="Z376" s="15">
        <v>5.37</v>
      </c>
      <c r="AA376" s="15">
        <v>6.23</v>
      </c>
      <c r="AB376" s="9">
        <v>105.38166510235317</v>
      </c>
      <c r="AC376" s="9">
        <v>1</v>
      </c>
      <c r="AD376" s="16">
        <f t="shared" si="88"/>
        <v>0.16014897579143406</v>
      </c>
      <c r="AE376" s="9">
        <f t="shared" si="95"/>
        <v>1</v>
      </c>
      <c r="AF376" s="9">
        <v>26827.810298174129</v>
      </c>
      <c r="AG376" s="9">
        <v>130.47335817851635</v>
      </c>
      <c r="AH376" s="9">
        <v>5083.68</v>
      </c>
      <c r="AI376" s="9">
        <v>118.26018534021669</v>
      </c>
      <c r="AJ376" s="13">
        <f t="shared" si="89"/>
        <v>0.1894929158771482</v>
      </c>
      <c r="AK376" s="9">
        <f t="shared" si="92"/>
        <v>90.639335869941092</v>
      </c>
      <c r="AL376" s="9">
        <v>0</v>
      </c>
      <c r="AM376" s="17">
        <f t="shared" si="90"/>
        <v>2</v>
      </c>
    </row>
    <row r="377" spans="1:39" s="3" customFormat="1" ht="17.399999999999999" x14ac:dyDescent="0.3">
      <c r="A377" s="8" t="s">
        <v>393</v>
      </c>
      <c r="B377" s="8" t="s">
        <v>812</v>
      </c>
      <c r="C377" s="9">
        <v>5034</v>
      </c>
      <c r="D377" s="9">
        <v>5074</v>
      </c>
      <c r="E377" s="10">
        <f t="shared" si="91"/>
        <v>40</v>
      </c>
      <c r="F377" s="9">
        <v>1</v>
      </c>
      <c r="G377" s="11">
        <v>1.9626783754116355</v>
      </c>
      <c r="H377" s="9">
        <f t="shared" si="86"/>
        <v>2564.8624161073826</v>
      </c>
      <c r="I377" s="9">
        <f t="shared" si="87"/>
        <v>2585.2427293064879</v>
      </c>
      <c r="J377" s="10">
        <f t="shared" si="100"/>
        <v>20.380313199105331</v>
      </c>
      <c r="K377" s="12">
        <f t="shared" si="101"/>
        <v>0.7945967421533644</v>
      </c>
      <c r="L377" s="9">
        <v>3366</v>
      </c>
      <c r="M377" s="9">
        <v>3457</v>
      </c>
      <c r="N377" s="10">
        <f t="shared" si="96"/>
        <v>91</v>
      </c>
      <c r="O377" s="12">
        <f t="shared" si="97"/>
        <v>3.5479485928180141</v>
      </c>
      <c r="P377" s="9">
        <v>0</v>
      </c>
      <c r="Q377" s="9">
        <v>579</v>
      </c>
      <c r="R377" s="13">
        <v>0.17273269689737469</v>
      </c>
      <c r="S377" s="14">
        <v>5364</v>
      </c>
      <c r="T377" s="9">
        <v>-147.75727069351231</v>
      </c>
      <c r="U377" s="9">
        <v>107</v>
      </c>
      <c r="V377" s="9">
        <v>6</v>
      </c>
      <c r="W377" s="9">
        <v>827.75727069351228</v>
      </c>
      <c r="X377" s="13">
        <v>0.23944381564753031</v>
      </c>
      <c r="Y377" s="9">
        <v>0</v>
      </c>
      <c r="Z377" s="15">
        <v>4.51</v>
      </c>
      <c r="AA377" s="15">
        <v>4.8</v>
      </c>
      <c r="AB377" s="9">
        <v>81.192936194429393</v>
      </c>
      <c r="AC377" s="9">
        <v>0</v>
      </c>
      <c r="AD377" s="16">
        <f t="shared" si="88"/>
        <v>6.4301552106430071E-2</v>
      </c>
      <c r="AE377" s="9">
        <f t="shared" si="95"/>
        <v>0</v>
      </c>
      <c r="AF377" s="9">
        <v>17969.092702496735</v>
      </c>
      <c r="AG377" s="9">
        <v>87.390205993643249</v>
      </c>
      <c r="AH377" s="9">
        <v>3457.7280000000001</v>
      </c>
      <c r="AI377" s="9">
        <v>80.4361317266344</v>
      </c>
      <c r="AJ377" s="13">
        <f t="shared" si="89"/>
        <v>0.19242641001677077</v>
      </c>
      <c r="AK377" s="9">
        <f t="shared" si="92"/>
        <v>92.042501573328849</v>
      </c>
      <c r="AL377" s="9">
        <v>0</v>
      </c>
      <c r="AM377" s="17">
        <f t="shared" si="90"/>
        <v>0</v>
      </c>
    </row>
    <row r="378" spans="1:39" s="3" customFormat="1" ht="17.399999999999999" x14ac:dyDescent="0.3">
      <c r="A378" s="8" t="s">
        <v>394</v>
      </c>
      <c r="B378" s="8" t="s">
        <v>813</v>
      </c>
      <c r="C378" s="9">
        <v>6064</v>
      </c>
      <c r="D378" s="9">
        <v>6035</v>
      </c>
      <c r="E378" s="10">
        <f t="shared" si="91"/>
        <v>-29</v>
      </c>
      <c r="F378" s="9">
        <v>0</v>
      </c>
      <c r="G378" s="11">
        <v>2.3080826386371873</v>
      </c>
      <c r="H378" s="9">
        <f t="shared" si="86"/>
        <v>2627.288944723618</v>
      </c>
      <c r="I378" s="9">
        <f t="shared" si="87"/>
        <v>2614.7244032663316</v>
      </c>
      <c r="J378" s="10">
        <f t="shared" si="100"/>
        <v>-12.564541457286396</v>
      </c>
      <c r="K378" s="12">
        <f t="shared" si="101"/>
        <v>-0.47823218997361339</v>
      </c>
      <c r="L378" s="9">
        <v>3019</v>
      </c>
      <c r="M378" s="9">
        <v>3080</v>
      </c>
      <c r="N378" s="10">
        <f t="shared" si="96"/>
        <v>61</v>
      </c>
      <c r="O378" s="12">
        <f t="shared" si="97"/>
        <v>2.3217849762016565</v>
      </c>
      <c r="P378" s="9">
        <v>0</v>
      </c>
      <c r="Q378" s="9">
        <v>219</v>
      </c>
      <c r="R378" s="13">
        <v>7.2324966974900928E-2</v>
      </c>
      <c r="S378" s="14">
        <v>6368</v>
      </c>
      <c r="T378" s="9">
        <v>-144.27559673366835</v>
      </c>
      <c r="U378" s="9">
        <v>88</v>
      </c>
      <c r="V378" s="9">
        <v>9</v>
      </c>
      <c r="W378" s="9">
        <v>442.27559673366835</v>
      </c>
      <c r="X378" s="13">
        <v>0.14359597296547674</v>
      </c>
      <c r="Y378" s="9">
        <v>0</v>
      </c>
      <c r="Z378" s="15">
        <v>4.67</v>
      </c>
      <c r="AA378" s="15">
        <v>5.2549999999999999</v>
      </c>
      <c r="AB378" s="9">
        <v>88.889349937859691</v>
      </c>
      <c r="AC378" s="9">
        <v>0</v>
      </c>
      <c r="AD378" s="16">
        <f t="shared" si="88"/>
        <v>0.12526766595289085</v>
      </c>
      <c r="AE378" s="9">
        <f t="shared" si="95"/>
        <v>0</v>
      </c>
      <c r="AF378" s="9">
        <v>19792.331292391013</v>
      </c>
      <c r="AG378" s="9">
        <v>96.257275610590682</v>
      </c>
      <c r="AH378" s="9">
        <v>3731.5754999999995</v>
      </c>
      <c r="AI378" s="9">
        <v>86.806567337246193</v>
      </c>
      <c r="AJ378" s="13">
        <f t="shared" si="89"/>
        <v>0.18853643084655575</v>
      </c>
      <c r="AK378" s="9">
        <f t="shared" si="92"/>
        <v>90.181824476751871</v>
      </c>
      <c r="AL378" s="9">
        <v>0</v>
      </c>
      <c r="AM378" s="17">
        <f t="shared" si="90"/>
        <v>0</v>
      </c>
    </row>
    <row r="379" spans="1:39" s="3" customFormat="1" ht="17.399999999999999" x14ac:dyDescent="0.3">
      <c r="A379" s="8" t="s">
        <v>395</v>
      </c>
      <c r="B379" s="8" t="s">
        <v>814</v>
      </c>
      <c r="C379" s="9">
        <v>6663</v>
      </c>
      <c r="D379" s="9">
        <v>6784</v>
      </c>
      <c r="E379" s="10">
        <f t="shared" si="91"/>
        <v>121</v>
      </c>
      <c r="F379" s="9">
        <v>1</v>
      </c>
      <c r="G379" s="11">
        <v>2.2667578659370724</v>
      </c>
      <c r="H379" s="9">
        <f t="shared" si="86"/>
        <v>2939.4405552202779</v>
      </c>
      <c r="I379" s="9">
        <f t="shared" si="87"/>
        <v>2992.8207604103804</v>
      </c>
      <c r="J379" s="10">
        <f t="shared" si="100"/>
        <v>53.380205190102515</v>
      </c>
      <c r="K379" s="12">
        <f t="shared" si="101"/>
        <v>1.8159987993396338</v>
      </c>
      <c r="L379" s="9">
        <v>3224</v>
      </c>
      <c r="M379" s="9">
        <v>3319</v>
      </c>
      <c r="N379" s="10">
        <f t="shared" si="96"/>
        <v>95</v>
      </c>
      <c r="O379" s="12">
        <f t="shared" si="97"/>
        <v>3.2319075080897774</v>
      </c>
      <c r="P379" s="9">
        <v>0</v>
      </c>
      <c r="Q379" s="9">
        <v>176</v>
      </c>
      <c r="R379" s="13">
        <v>5.5590650663297533E-2</v>
      </c>
      <c r="S379" s="14">
        <v>6628</v>
      </c>
      <c r="T379" s="9">
        <v>68.820760410380203</v>
      </c>
      <c r="U379" s="9">
        <v>161.66666666666666</v>
      </c>
      <c r="V379" s="9">
        <v>10</v>
      </c>
      <c r="W379" s="9">
        <v>258.84590625628647</v>
      </c>
      <c r="X379" s="13">
        <v>7.7989125114879917E-2</v>
      </c>
      <c r="Y379" s="9">
        <v>0</v>
      </c>
      <c r="Z379" s="15">
        <v>5.32</v>
      </c>
      <c r="AA379" s="15">
        <v>5.97</v>
      </c>
      <c r="AB379" s="9">
        <v>100.98371439182156</v>
      </c>
      <c r="AC379" s="9">
        <v>1</v>
      </c>
      <c r="AD379" s="16">
        <f t="shared" si="88"/>
        <v>0.1221804511278195</v>
      </c>
      <c r="AE379" s="9">
        <f t="shared" si="95"/>
        <v>0</v>
      </c>
      <c r="AF379" s="9">
        <v>26943.849691289739</v>
      </c>
      <c r="AG379" s="9">
        <v>131.0376997752594</v>
      </c>
      <c r="AH379" s="9">
        <v>5233.3019999999997</v>
      </c>
      <c r="AI379" s="9">
        <v>121.74079888217327</v>
      </c>
      <c r="AJ379" s="13">
        <f t="shared" si="89"/>
        <v>0.19422992853511178</v>
      </c>
      <c r="AK379" s="9">
        <f t="shared" si="92"/>
        <v>92.905170871412523</v>
      </c>
      <c r="AL379" s="9">
        <v>0</v>
      </c>
      <c r="AM379" s="17">
        <f t="shared" si="90"/>
        <v>1</v>
      </c>
    </row>
    <row r="380" spans="1:39" s="3" customFormat="1" ht="17.399999999999999" x14ac:dyDescent="0.3">
      <c r="A380" s="8" t="s">
        <v>396</v>
      </c>
      <c r="B380" s="8" t="s">
        <v>815</v>
      </c>
      <c r="C380" s="9">
        <v>24240</v>
      </c>
      <c r="D380" s="9">
        <v>24664</v>
      </c>
      <c r="E380" s="10">
        <f t="shared" si="91"/>
        <v>424</v>
      </c>
      <c r="F380" s="9">
        <v>1</v>
      </c>
      <c r="G380" s="11">
        <v>2.036125924651643</v>
      </c>
      <c r="H380" s="9">
        <f t="shared" si="86"/>
        <v>11904.961135518755</v>
      </c>
      <c r="I380" s="9">
        <f t="shared" si="87"/>
        <v>12113.199729638391</v>
      </c>
      <c r="J380" s="10">
        <f t="shared" si="100"/>
        <v>208.23859411963531</v>
      </c>
      <c r="K380" s="12">
        <f t="shared" si="101"/>
        <v>1.7491749174917519</v>
      </c>
      <c r="L380" s="9">
        <v>12815</v>
      </c>
      <c r="M380" s="9">
        <v>13225</v>
      </c>
      <c r="N380" s="10">
        <f t="shared" si="96"/>
        <v>410</v>
      </c>
      <c r="O380" s="12">
        <f t="shared" si="97"/>
        <v>3.4439423643035219</v>
      </c>
      <c r="P380" s="9">
        <v>0</v>
      </c>
      <c r="Q380" s="9">
        <v>715</v>
      </c>
      <c r="R380" s="13">
        <v>5.6777574843166839E-2</v>
      </c>
      <c r="S380" s="14">
        <v>23672</v>
      </c>
      <c r="T380" s="9">
        <v>487.19972963839132</v>
      </c>
      <c r="U380" s="9">
        <v>683</v>
      </c>
      <c r="V380" s="9">
        <v>41</v>
      </c>
      <c r="W380" s="9">
        <v>869.80027036160868</v>
      </c>
      <c r="X380" s="13">
        <v>6.5769396624696302E-2</v>
      </c>
      <c r="Y380" s="9">
        <v>0</v>
      </c>
      <c r="Z380" s="15">
        <v>6.28</v>
      </c>
      <c r="AA380" s="15">
        <v>7.4</v>
      </c>
      <c r="AB380" s="9">
        <v>125.17244329974532</v>
      </c>
      <c r="AC380" s="9">
        <v>1</v>
      </c>
      <c r="AD380" s="16">
        <f t="shared" si="88"/>
        <v>0.17834394904458595</v>
      </c>
      <c r="AE380" s="9">
        <f t="shared" si="95"/>
        <v>1</v>
      </c>
      <c r="AF380" s="9">
        <v>28092.440625766605</v>
      </c>
      <c r="AG380" s="9">
        <v>136.62371349494029</v>
      </c>
      <c r="AH380" s="9">
        <v>5505.6</v>
      </c>
      <c r="AI380" s="9">
        <v>128.07518892005339</v>
      </c>
      <c r="AJ380" s="13">
        <f t="shared" si="89"/>
        <v>0.19598154796668757</v>
      </c>
      <c r="AK380" s="9">
        <f t="shared" si="92"/>
        <v>93.743015501329154</v>
      </c>
      <c r="AL380" s="9">
        <v>0</v>
      </c>
      <c r="AM380" s="17">
        <f t="shared" si="90"/>
        <v>2</v>
      </c>
    </row>
    <row r="381" spans="1:39" s="3" customFormat="1" ht="17.399999999999999" x14ac:dyDescent="0.3">
      <c r="A381" s="8" t="s">
        <v>397</v>
      </c>
      <c r="B381" s="8" t="s">
        <v>816</v>
      </c>
      <c r="C381" s="9">
        <v>15119</v>
      </c>
      <c r="D381" s="9">
        <v>15824</v>
      </c>
      <c r="E381" s="10">
        <f t="shared" si="91"/>
        <v>705</v>
      </c>
      <c r="F381" s="9">
        <v>1</v>
      </c>
      <c r="G381" s="11">
        <v>2.0696761530912657</v>
      </c>
      <c r="H381" s="9">
        <f t="shared" si="86"/>
        <v>7305.0075865339031</v>
      </c>
      <c r="I381" s="9">
        <f t="shared" si="87"/>
        <v>7645.6405879563781</v>
      </c>
      <c r="J381" s="10">
        <f t="shared" si="100"/>
        <v>340.63300142247499</v>
      </c>
      <c r="K381" s="12">
        <f t="shared" si="101"/>
        <v>4.66300681261988</v>
      </c>
      <c r="L381" s="9">
        <v>8144</v>
      </c>
      <c r="M381" s="9">
        <v>8411</v>
      </c>
      <c r="N381" s="10">
        <f t="shared" si="96"/>
        <v>267</v>
      </c>
      <c r="O381" s="12">
        <f t="shared" si="97"/>
        <v>3.6550270049300084</v>
      </c>
      <c r="P381" s="9">
        <v>1</v>
      </c>
      <c r="Q381" s="9">
        <v>650</v>
      </c>
      <c r="R381" s="13">
        <v>8.1290645322661337E-2</v>
      </c>
      <c r="S381" s="14">
        <v>14763</v>
      </c>
      <c r="T381" s="9">
        <v>512.64058795637743</v>
      </c>
      <c r="U381" s="9">
        <v>472.33333333333331</v>
      </c>
      <c r="V381" s="9">
        <v>34.333333333333336</v>
      </c>
      <c r="W381" s="9">
        <v>575.35941204362246</v>
      </c>
      <c r="X381" s="13">
        <v>6.8405589352469681E-2</v>
      </c>
      <c r="Y381" s="9">
        <v>0</v>
      </c>
      <c r="Z381" s="15">
        <v>5.3</v>
      </c>
      <c r="AA381" s="15">
        <v>6.54</v>
      </c>
      <c r="AB381" s="9">
        <v>110.62537556491006</v>
      </c>
      <c r="AC381" s="9">
        <v>1</v>
      </c>
      <c r="AD381" s="16">
        <f t="shared" si="88"/>
        <v>0.23396226415094334</v>
      </c>
      <c r="AE381" s="9">
        <f t="shared" si="95"/>
        <v>1</v>
      </c>
      <c r="AF381" s="9">
        <v>23153.677588128579</v>
      </c>
      <c r="AG381" s="9">
        <v>112.60472008449338</v>
      </c>
      <c r="AH381" s="9">
        <v>4454.5248000000001</v>
      </c>
      <c r="AI381" s="9">
        <v>103.62432892129161</v>
      </c>
      <c r="AJ381" s="13">
        <f t="shared" si="89"/>
        <v>0.19238951492889134</v>
      </c>
      <c r="AK381" s="9">
        <f t="shared" si="92"/>
        <v>92.024853703767192</v>
      </c>
      <c r="AL381" s="9">
        <v>0</v>
      </c>
      <c r="AM381" s="17">
        <f t="shared" si="90"/>
        <v>3</v>
      </c>
    </row>
    <row r="382" spans="1:39" s="3" customFormat="1" ht="17.399999999999999" x14ac:dyDescent="0.3">
      <c r="A382" s="8" t="s">
        <v>398</v>
      </c>
      <c r="B382" s="8" t="s">
        <v>817</v>
      </c>
      <c r="C382" s="9">
        <v>8618</v>
      </c>
      <c r="D382" s="9">
        <v>8721</v>
      </c>
      <c r="E382" s="10">
        <f t="shared" si="91"/>
        <v>103</v>
      </c>
      <c r="F382" s="9">
        <v>1</v>
      </c>
      <c r="G382" s="11">
        <v>2.2031209362808841</v>
      </c>
      <c r="H382" s="9">
        <f t="shared" si="86"/>
        <v>3911.7235273285328</v>
      </c>
      <c r="I382" s="9">
        <f t="shared" si="87"/>
        <v>3958.4753866131509</v>
      </c>
      <c r="J382" s="10">
        <f t="shared" si="100"/>
        <v>46.751859284618149</v>
      </c>
      <c r="K382" s="12">
        <f t="shared" si="101"/>
        <v>1.1951728939429112</v>
      </c>
      <c r="L382" s="9">
        <v>4366</v>
      </c>
      <c r="M382" s="9">
        <v>4478</v>
      </c>
      <c r="N382" s="10">
        <f t="shared" si="96"/>
        <v>112</v>
      </c>
      <c r="O382" s="12">
        <f t="shared" si="97"/>
        <v>2.8631880350830707</v>
      </c>
      <c r="P382" s="9">
        <v>0</v>
      </c>
      <c r="Q382" s="9">
        <v>283</v>
      </c>
      <c r="R382" s="13">
        <v>6.6369606003752343E-2</v>
      </c>
      <c r="S382" s="14">
        <v>8471</v>
      </c>
      <c r="T382" s="9">
        <v>113.47538661315076</v>
      </c>
      <c r="U382" s="9">
        <v>238.66666666666666</v>
      </c>
      <c r="V382" s="9">
        <v>20.666666666666668</v>
      </c>
      <c r="W382" s="9">
        <v>387.52461338684924</v>
      </c>
      <c r="X382" s="13">
        <v>8.6539663552221799E-2</v>
      </c>
      <c r="Y382" s="9">
        <v>0</v>
      </c>
      <c r="Z382" s="15">
        <v>5.42</v>
      </c>
      <c r="AA382" s="15">
        <v>6.13</v>
      </c>
      <c r="AB382" s="9">
        <v>103.69014559830254</v>
      </c>
      <c r="AC382" s="9">
        <v>1</v>
      </c>
      <c r="AD382" s="16">
        <f t="shared" si="88"/>
        <v>0.13099630996309952</v>
      </c>
      <c r="AE382" s="9">
        <f t="shared" si="95"/>
        <v>1</v>
      </c>
      <c r="AF382" s="9">
        <v>24195.857281807144</v>
      </c>
      <c r="AG382" s="9">
        <v>117.67321739934708</v>
      </c>
      <c r="AH382" s="9">
        <v>5296.32</v>
      </c>
      <c r="AI382" s="9">
        <v>123.20676848682379</v>
      </c>
      <c r="AJ382" s="13">
        <f t="shared" si="89"/>
        <v>0.21889367003260929</v>
      </c>
      <c r="AK382" s="9">
        <f t="shared" si="92"/>
        <v>104.70247283942065</v>
      </c>
      <c r="AL382" s="9">
        <f t="shared" ref="AL382" si="103">IF(AK382&gt;0.13,1,0)</f>
        <v>1</v>
      </c>
      <c r="AM382" s="17">
        <f t="shared" si="90"/>
        <v>3</v>
      </c>
    </row>
    <row r="383" spans="1:39" s="3" customFormat="1" ht="17.399999999999999" x14ac:dyDescent="0.3">
      <c r="A383" s="8" t="s">
        <v>399</v>
      </c>
      <c r="B383" s="8" t="s">
        <v>818</v>
      </c>
      <c r="C383" s="9">
        <v>6879</v>
      </c>
      <c r="D383" s="9">
        <v>6811</v>
      </c>
      <c r="E383" s="10">
        <f t="shared" si="91"/>
        <v>-68</v>
      </c>
      <c r="F383" s="9">
        <v>0</v>
      </c>
      <c r="G383" s="11">
        <v>1.9448968512486429</v>
      </c>
      <c r="H383" s="9">
        <f t="shared" si="86"/>
        <v>3536.9484996510814</v>
      </c>
      <c r="I383" s="9">
        <f t="shared" si="87"/>
        <v>3501.985205861828</v>
      </c>
      <c r="J383" s="10">
        <f t="shared" si="100"/>
        <v>-34.963293789253385</v>
      </c>
      <c r="K383" s="12">
        <f t="shared" si="101"/>
        <v>-0.98851577264137436</v>
      </c>
      <c r="L383" s="9">
        <v>4350</v>
      </c>
      <c r="M383" s="9">
        <v>4486</v>
      </c>
      <c r="N383" s="10">
        <f t="shared" si="96"/>
        <v>136</v>
      </c>
      <c r="O383" s="12">
        <f t="shared" si="97"/>
        <v>3.8451224272396489</v>
      </c>
      <c r="P383" s="9">
        <v>0</v>
      </c>
      <c r="Q383" s="9">
        <v>445</v>
      </c>
      <c r="R383" s="13">
        <v>0.1042887274431685</v>
      </c>
      <c r="S383" s="14">
        <v>7165</v>
      </c>
      <c r="T383" s="9">
        <v>-182.01479413817165</v>
      </c>
      <c r="U383" s="9">
        <v>231.66666666666666</v>
      </c>
      <c r="V383" s="9">
        <v>5</v>
      </c>
      <c r="W383" s="9">
        <v>853.68146080483825</v>
      </c>
      <c r="X383" s="13">
        <v>0.19029903272510884</v>
      </c>
      <c r="Y383" s="9">
        <v>0</v>
      </c>
      <c r="Z383" s="15">
        <v>4.66</v>
      </c>
      <c r="AA383" s="15">
        <v>4.9850000000000003</v>
      </c>
      <c r="AB383" s="9">
        <v>84.322247276923051</v>
      </c>
      <c r="AC383" s="9">
        <v>0</v>
      </c>
      <c r="AD383" s="16">
        <f t="shared" si="88"/>
        <v>6.9742489270386399E-2</v>
      </c>
      <c r="AE383" s="9">
        <f t="shared" si="95"/>
        <v>0</v>
      </c>
      <c r="AF383" s="9">
        <v>19105.279254214645</v>
      </c>
      <c r="AG383" s="9">
        <v>92.915892707254528</v>
      </c>
      <c r="AH383" s="9">
        <v>3551.2143000000001</v>
      </c>
      <c r="AI383" s="9">
        <v>82.610876628904222</v>
      </c>
      <c r="AJ383" s="13">
        <f t="shared" si="89"/>
        <v>0.18587607397659986</v>
      </c>
      <c r="AK383" s="9">
        <f t="shared" si="92"/>
        <v>88.909307355182179</v>
      </c>
      <c r="AL383" s="9">
        <v>0</v>
      </c>
      <c r="AM383" s="17">
        <f t="shared" si="90"/>
        <v>0</v>
      </c>
    </row>
    <row r="384" spans="1:39" s="3" customFormat="1" ht="17.399999999999999" x14ac:dyDescent="0.3">
      <c r="A384" s="8" t="s">
        <v>400</v>
      </c>
      <c r="B384" s="8" t="s">
        <v>819</v>
      </c>
      <c r="C384" s="9">
        <v>1421</v>
      </c>
      <c r="D384" s="9">
        <v>1373</v>
      </c>
      <c r="E384" s="10">
        <f t="shared" si="91"/>
        <v>-48</v>
      </c>
      <c r="F384" s="9">
        <v>0</v>
      </c>
      <c r="G384" s="11">
        <v>2.3875205254515599</v>
      </c>
      <c r="H384" s="9">
        <f t="shared" si="86"/>
        <v>595.17812929848697</v>
      </c>
      <c r="I384" s="9">
        <f t="shared" si="87"/>
        <v>575.07359009628613</v>
      </c>
      <c r="J384" s="10">
        <f t="shared" si="100"/>
        <v>-20.10453920220084</v>
      </c>
      <c r="K384" s="12">
        <f t="shared" si="101"/>
        <v>-3.3779028852920501</v>
      </c>
      <c r="L384" s="9">
        <v>653</v>
      </c>
      <c r="M384" s="9">
        <v>664</v>
      </c>
      <c r="N384" s="10">
        <f t="shared" si="96"/>
        <v>11</v>
      </c>
      <c r="O384" s="12">
        <f t="shared" si="97"/>
        <v>1.8481861914121855</v>
      </c>
      <c r="P384" s="9">
        <v>0</v>
      </c>
      <c r="Q384" s="9">
        <v>28</v>
      </c>
      <c r="R384" s="13">
        <v>4.3276661514683151E-2</v>
      </c>
      <c r="S384" s="14">
        <v>1454</v>
      </c>
      <c r="T384" s="9">
        <v>-33.926409903713896</v>
      </c>
      <c r="U384" s="9">
        <v>18.666666666666668</v>
      </c>
      <c r="V384" s="9">
        <v>0</v>
      </c>
      <c r="W384" s="9">
        <v>80.59307657038056</v>
      </c>
      <c r="X384" s="13">
        <v>0.1213751153168382</v>
      </c>
      <c r="Y384" s="9">
        <v>0</v>
      </c>
      <c r="Z384" s="15">
        <v>4.67</v>
      </c>
      <c r="AA384" s="15">
        <v>5.21</v>
      </c>
      <c r="AB384" s="9">
        <v>88.128166161036916</v>
      </c>
      <c r="AC384" s="9">
        <v>0</v>
      </c>
      <c r="AD384" s="16">
        <f t="shared" si="88"/>
        <v>0.11563169164882225</v>
      </c>
      <c r="AE384" s="9">
        <f t="shared" si="95"/>
        <v>0</v>
      </c>
      <c r="AF384" s="9">
        <v>21729.374398407846</v>
      </c>
      <c r="AG384" s="9">
        <v>105.67781780801933</v>
      </c>
      <c r="AH384" s="9">
        <v>3779.3339999999998</v>
      </c>
      <c r="AI384" s="9">
        <v>87.91755958332989</v>
      </c>
      <c r="AJ384" s="13">
        <f t="shared" si="89"/>
        <v>0.17392741874229564</v>
      </c>
      <c r="AK384" s="9">
        <f t="shared" si="92"/>
        <v>83.193958208946171</v>
      </c>
      <c r="AL384" s="9">
        <v>0</v>
      </c>
      <c r="AM384" s="17">
        <f t="shared" si="90"/>
        <v>0</v>
      </c>
    </row>
    <row r="385" spans="1:39" s="3" customFormat="1" ht="17.399999999999999" x14ac:dyDescent="0.3">
      <c r="A385" s="8" t="s">
        <v>401</v>
      </c>
      <c r="B385" s="8" t="s">
        <v>820</v>
      </c>
      <c r="C385" s="9">
        <v>3459</v>
      </c>
      <c r="D385" s="9">
        <v>3559</v>
      </c>
      <c r="E385" s="10">
        <f t="shared" si="91"/>
        <v>100</v>
      </c>
      <c r="F385" s="9">
        <v>1</v>
      </c>
      <c r="G385" s="11">
        <v>2.283203125</v>
      </c>
      <c r="H385" s="9">
        <f t="shared" si="86"/>
        <v>1514.9769033361847</v>
      </c>
      <c r="I385" s="9">
        <f t="shared" si="87"/>
        <v>1558.7750213857998</v>
      </c>
      <c r="J385" s="10">
        <f t="shared" si="100"/>
        <v>43.798118049615141</v>
      </c>
      <c r="K385" s="12">
        <f t="shared" si="101"/>
        <v>2.8910089621277884</v>
      </c>
      <c r="L385" s="9">
        <v>1708</v>
      </c>
      <c r="M385" s="9">
        <v>1795</v>
      </c>
      <c r="N385" s="10">
        <f t="shared" si="96"/>
        <v>87</v>
      </c>
      <c r="O385" s="12">
        <f t="shared" si="97"/>
        <v>5.7426618061578489</v>
      </c>
      <c r="P385" s="9">
        <v>0</v>
      </c>
      <c r="Q385" s="9">
        <v>76</v>
      </c>
      <c r="R385" s="13">
        <v>4.5481747456612806E-2</v>
      </c>
      <c r="S385" s="14">
        <v>3507</v>
      </c>
      <c r="T385" s="9">
        <v>22.775021385799828</v>
      </c>
      <c r="U385" s="9">
        <v>124</v>
      </c>
      <c r="V385" s="9">
        <v>0</v>
      </c>
      <c r="W385" s="9">
        <v>177.22497861420015</v>
      </c>
      <c r="X385" s="13">
        <v>9.8732578615153291E-2</v>
      </c>
      <c r="Y385" s="9">
        <v>0</v>
      </c>
      <c r="Z385" s="15">
        <v>5.37</v>
      </c>
      <c r="AA385" s="15">
        <v>6.23</v>
      </c>
      <c r="AB385" s="9">
        <v>105.38166510235317</v>
      </c>
      <c r="AC385" s="9">
        <v>1</v>
      </c>
      <c r="AD385" s="16">
        <f t="shared" si="88"/>
        <v>0.16014897579143406</v>
      </c>
      <c r="AE385" s="9">
        <f t="shared" si="95"/>
        <v>1</v>
      </c>
      <c r="AF385" s="9">
        <v>26144.970305941621</v>
      </c>
      <c r="AG385" s="9">
        <v>127.15245998015573</v>
      </c>
      <c r="AH385" s="9">
        <v>5083.68</v>
      </c>
      <c r="AI385" s="9">
        <v>118.26018534021669</v>
      </c>
      <c r="AJ385" s="13">
        <f t="shared" si="89"/>
        <v>0.19444198790482847</v>
      </c>
      <c r="AK385" s="9">
        <f t="shared" si="92"/>
        <v>93.006604322616468</v>
      </c>
      <c r="AL385" s="9">
        <v>0</v>
      </c>
      <c r="AM385" s="17">
        <f t="shared" si="90"/>
        <v>2</v>
      </c>
    </row>
    <row r="386" spans="1:39" s="3" customFormat="1" ht="17.399999999999999" x14ac:dyDescent="0.3">
      <c r="A386" s="8" t="s">
        <v>402</v>
      </c>
      <c r="B386" s="8" t="s">
        <v>821</v>
      </c>
      <c r="C386" s="9">
        <v>6251</v>
      </c>
      <c r="D386" s="9">
        <v>6504</v>
      </c>
      <c r="E386" s="10">
        <f t="shared" si="91"/>
        <v>253</v>
      </c>
      <c r="F386" s="9">
        <v>1</v>
      </c>
      <c r="G386" s="11">
        <v>2.0919354838709676</v>
      </c>
      <c r="H386" s="9">
        <f t="shared" si="86"/>
        <v>2988.1418658442562</v>
      </c>
      <c r="I386" s="9">
        <f t="shared" si="87"/>
        <v>3109.0824980724751</v>
      </c>
      <c r="J386" s="10">
        <f t="shared" si="100"/>
        <v>120.94063222821887</v>
      </c>
      <c r="K386" s="12">
        <f t="shared" si="101"/>
        <v>4.0473524236122183</v>
      </c>
      <c r="L386" s="9">
        <v>3477</v>
      </c>
      <c r="M386" s="9">
        <v>3672</v>
      </c>
      <c r="N386" s="10">
        <f t="shared" si="96"/>
        <v>195</v>
      </c>
      <c r="O386" s="12">
        <f t="shared" si="97"/>
        <v>6.5257945825442114</v>
      </c>
      <c r="P386" s="9">
        <v>0</v>
      </c>
      <c r="Q386" s="9">
        <v>290</v>
      </c>
      <c r="R386" s="13">
        <v>8.3863504916136491E-2</v>
      </c>
      <c r="S386" s="14">
        <v>6485</v>
      </c>
      <c r="T386" s="9">
        <v>9.0824980724749427</v>
      </c>
      <c r="U386" s="9">
        <v>231.66666666666666</v>
      </c>
      <c r="V386" s="9">
        <v>37.666666666666664</v>
      </c>
      <c r="W386" s="9">
        <v>474.91750192752505</v>
      </c>
      <c r="X386" s="13">
        <v>0.12933483167960921</v>
      </c>
      <c r="Y386" s="9">
        <v>0</v>
      </c>
      <c r="Z386" s="15">
        <v>4.51</v>
      </c>
      <c r="AA386" s="15">
        <v>5.32</v>
      </c>
      <c r="AB386" s="9">
        <v>89.988837615492585</v>
      </c>
      <c r="AC386" s="9">
        <v>0</v>
      </c>
      <c r="AD386" s="16">
        <f t="shared" si="88"/>
        <v>0.17960088691796017</v>
      </c>
      <c r="AE386" s="9">
        <f t="shared" si="95"/>
        <v>1</v>
      </c>
      <c r="AF386" s="9">
        <v>20385.780598251578</v>
      </c>
      <c r="AG386" s="9">
        <v>99.143434524932175</v>
      </c>
      <c r="AH386" s="9">
        <v>3511.2000000000003</v>
      </c>
      <c r="AI386" s="9">
        <v>81.680035479528385</v>
      </c>
      <c r="AJ386" s="13">
        <f t="shared" si="89"/>
        <v>0.17223770181756712</v>
      </c>
      <c r="AK386" s="9">
        <f t="shared" si="92"/>
        <v>82.385723140333454</v>
      </c>
      <c r="AL386" s="9">
        <v>0</v>
      </c>
      <c r="AM386" s="17">
        <f t="shared" si="90"/>
        <v>1</v>
      </c>
    </row>
    <row r="387" spans="1:39" s="3" customFormat="1" ht="17.399999999999999" x14ac:dyDescent="0.3">
      <c r="A387" s="8" t="s">
        <v>403</v>
      </c>
      <c r="B387" s="8" t="s">
        <v>822</v>
      </c>
      <c r="C387" s="9">
        <v>4020</v>
      </c>
      <c r="D387" s="9">
        <v>3821</v>
      </c>
      <c r="E387" s="10">
        <f t="shared" si="91"/>
        <v>-199</v>
      </c>
      <c r="F387" s="9">
        <v>0</v>
      </c>
      <c r="G387" s="11">
        <v>2.0878955298844804</v>
      </c>
      <c r="H387" s="9">
        <f t="shared" si="86"/>
        <v>1925.3836901611737</v>
      </c>
      <c r="I387" s="9">
        <f t="shared" si="87"/>
        <v>1830.0724079865286</v>
      </c>
      <c r="J387" s="10">
        <f t="shared" si="100"/>
        <v>-95.311282174645157</v>
      </c>
      <c r="K387" s="12">
        <f t="shared" si="101"/>
        <v>-4.9502487562189055</v>
      </c>
      <c r="L387" s="9">
        <v>2278</v>
      </c>
      <c r="M387" s="9">
        <v>2305</v>
      </c>
      <c r="N387" s="10">
        <f t="shared" si="96"/>
        <v>27</v>
      </c>
      <c r="O387" s="12">
        <f t="shared" si="97"/>
        <v>1.4023178932059943</v>
      </c>
      <c r="P387" s="9">
        <v>0</v>
      </c>
      <c r="Q387" s="9">
        <v>217</v>
      </c>
      <c r="R387" s="13">
        <v>9.5510563380281688E-2</v>
      </c>
      <c r="S387" s="14">
        <v>4157</v>
      </c>
      <c r="T387" s="9">
        <v>-160.92759201347124</v>
      </c>
      <c r="U387" s="9">
        <v>40.666666666666664</v>
      </c>
      <c r="V387" s="9">
        <v>9.6666666666666661</v>
      </c>
      <c r="W387" s="9">
        <v>408.92759201347121</v>
      </c>
      <c r="X387" s="13">
        <v>0.17740893362840399</v>
      </c>
      <c r="Y387" s="9">
        <v>0</v>
      </c>
      <c r="Z387" s="15">
        <v>4.22</v>
      </c>
      <c r="AA387" s="15">
        <v>4.9800000000000004</v>
      </c>
      <c r="AB387" s="9">
        <v>84.237671301720525</v>
      </c>
      <c r="AC387" s="9">
        <v>0</v>
      </c>
      <c r="AD387" s="16">
        <f t="shared" si="88"/>
        <v>0.1800947867298579</v>
      </c>
      <c r="AE387" s="9">
        <f t="shared" si="95"/>
        <v>1</v>
      </c>
      <c r="AF387" s="9">
        <v>17809.383815093192</v>
      </c>
      <c r="AG387" s="9">
        <v>86.613483829631505</v>
      </c>
      <c r="AH387" s="9">
        <v>3406.32</v>
      </c>
      <c r="AI387" s="9">
        <v>79.240242211958062</v>
      </c>
      <c r="AJ387" s="13">
        <f t="shared" si="89"/>
        <v>0.19126546069006575</v>
      </c>
      <c r="AK387" s="9">
        <f t="shared" si="92"/>
        <v>91.487189648003778</v>
      </c>
      <c r="AL387" s="9">
        <v>0</v>
      </c>
      <c r="AM387" s="17">
        <f t="shared" si="90"/>
        <v>1</v>
      </c>
    </row>
    <row r="388" spans="1:39" s="3" customFormat="1" ht="17.399999999999999" x14ac:dyDescent="0.3">
      <c r="A388" s="8" t="s">
        <v>404</v>
      </c>
      <c r="B388" s="8" t="s">
        <v>823</v>
      </c>
      <c r="C388" s="9">
        <v>6118</v>
      </c>
      <c r="D388" s="9">
        <v>6200</v>
      </c>
      <c r="E388" s="10">
        <f t="shared" si="91"/>
        <v>82</v>
      </c>
      <c r="F388" s="9">
        <v>1</v>
      </c>
      <c r="G388" s="11">
        <v>2.0892857142857144</v>
      </c>
      <c r="H388" s="9">
        <f t="shared" si="86"/>
        <v>2928.2735042735039</v>
      </c>
      <c r="I388" s="9">
        <f t="shared" si="87"/>
        <v>2967.5213675213672</v>
      </c>
      <c r="J388" s="10">
        <f t="shared" si="100"/>
        <v>39.247863247863279</v>
      </c>
      <c r="K388" s="12">
        <f t="shared" si="101"/>
        <v>1.3403072899640418</v>
      </c>
      <c r="L388" s="9">
        <v>3449</v>
      </c>
      <c r="M388" s="9">
        <v>3540</v>
      </c>
      <c r="N388" s="10">
        <f t="shared" si="96"/>
        <v>91</v>
      </c>
      <c r="O388" s="12">
        <f t="shared" si="97"/>
        <v>3.1076332134684539</v>
      </c>
      <c r="P388" s="9">
        <v>0</v>
      </c>
      <c r="Q388" s="9">
        <v>378</v>
      </c>
      <c r="R388" s="13">
        <v>0.11180124223602485</v>
      </c>
      <c r="S388" s="14">
        <v>6084</v>
      </c>
      <c r="T388" s="9">
        <v>55.521367521367516</v>
      </c>
      <c r="U388" s="9">
        <v>167</v>
      </c>
      <c r="V388" s="9">
        <v>12.666666666666666</v>
      </c>
      <c r="W388" s="9">
        <v>476.81196581196582</v>
      </c>
      <c r="X388" s="13">
        <v>0.13469264570959485</v>
      </c>
      <c r="Y388" s="9">
        <v>0</v>
      </c>
      <c r="Z388" s="15">
        <v>4.57</v>
      </c>
      <c r="AA388" s="15">
        <v>5.21</v>
      </c>
      <c r="AB388" s="9">
        <v>88.128166161036916</v>
      </c>
      <c r="AC388" s="9">
        <v>0</v>
      </c>
      <c r="AD388" s="16">
        <f t="shared" si="88"/>
        <v>0.14004376367614868</v>
      </c>
      <c r="AE388" s="9">
        <f t="shared" si="95"/>
        <v>1</v>
      </c>
      <c r="AF388" s="9">
        <v>22764.770362476364</v>
      </c>
      <c r="AG388" s="9">
        <v>110.71332338879705</v>
      </c>
      <c r="AH388" s="9">
        <v>3680.5523999999996</v>
      </c>
      <c r="AI388" s="9">
        <v>85.619631640539779</v>
      </c>
      <c r="AJ388" s="13">
        <f t="shared" si="89"/>
        <v>0.16167755445786219</v>
      </c>
      <c r="AK388" s="9">
        <f t="shared" si="92"/>
        <v>77.334533026224307</v>
      </c>
      <c r="AL388" s="9">
        <v>0</v>
      </c>
      <c r="AM388" s="17">
        <f t="shared" si="90"/>
        <v>1</v>
      </c>
    </row>
    <row r="389" spans="1:39" s="3" customFormat="1" ht="17.399999999999999" x14ac:dyDescent="0.3">
      <c r="A389" s="8" t="s">
        <v>405</v>
      </c>
      <c r="B389" s="8" t="s">
        <v>824</v>
      </c>
      <c r="C389" s="9">
        <v>3563</v>
      </c>
      <c r="D389" s="9">
        <v>3557</v>
      </c>
      <c r="E389" s="10">
        <f t="shared" si="91"/>
        <v>-6</v>
      </c>
      <c r="F389" s="9">
        <v>0</v>
      </c>
      <c r="G389" s="11">
        <v>2.2926368785399625</v>
      </c>
      <c r="H389" s="9">
        <f t="shared" ref="H389:H422" si="104">C389/G389</f>
        <v>1554.1056821301124</v>
      </c>
      <c r="I389" s="9">
        <f t="shared" ref="I389:I422" si="105">D389/G389</f>
        <v>1551.4886082898709</v>
      </c>
      <c r="J389" s="10">
        <f t="shared" si="100"/>
        <v>-2.6170738402415736</v>
      </c>
      <c r="K389" s="12">
        <f t="shared" si="101"/>
        <v>-0.16839741790625973</v>
      </c>
      <c r="L389" s="9">
        <v>1811</v>
      </c>
      <c r="M389" s="9">
        <v>1899</v>
      </c>
      <c r="N389" s="10">
        <f t="shared" si="96"/>
        <v>88</v>
      </c>
      <c r="O389" s="12">
        <f t="shared" si="97"/>
        <v>5.662420581294322</v>
      </c>
      <c r="P389" s="9">
        <v>0</v>
      </c>
      <c r="Q389" s="9">
        <v>141</v>
      </c>
      <c r="R389" s="13">
        <v>7.8639152258784165E-2</v>
      </c>
      <c r="S389" s="14">
        <v>3643</v>
      </c>
      <c r="T389" s="9">
        <v>-37.511391710129011</v>
      </c>
      <c r="U389" s="9">
        <v>111.33333333333333</v>
      </c>
      <c r="V389" s="9">
        <v>1</v>
      </c>
      <c r="W389" s="9">
        <v>288.84472504346235</v>
      </c>
      <c r="X389" s="13">
        <v>0.1521035940197274</v>
      </c>
      <c r="Y389" s="9">
        <v>0</v>
      </c>
      <c r="Z389" s="15">
        <v>4.67</v>
      </c>
      <c r="AA389" s="15">
        <v>5.21</v>
      </c>
      <c r="AB389" s="9">
        <v>88.128166161036916</v>
      </c>
      <c r="AC389" s="9">
        <v>0</v>
      </c>
      <c r="AD389" s="16">
        <f t="shared" ref="AD389:AD422" si="106">(AA389/Z389)-1</f>
        <v>0.11563169164882225</v>
      </c>
      <c r="AE389" s="9">
        <f t="shared" si="95"/>
        <v>0</v>
      </c>
      <c r="AF389" s="9">
        <v>22266.943204771564</v>
      </c>
      <c r="AG389" s="9">
        <v>108.29220961408726</v>
      </c>
      <c r="AH389" s="9">
        <v>3779.3339999999998</v>
      </c>
      <c r="AI389" s="9">
        <v>87.91755958332989</v>
      </c>
      <c r="AJ389" s="13">
        <f t="shared" ref="AJ389:AJ422" si="107">AH389/AF389</f>
        <v>0.16972846094070648</v>
      </c>
      <c r="AK389" s="9">
        <f t="shared" si="92"/>
        <v>81.1854886853219</v>
      </c>
      <c r="AL389" s="9">
        <v>0</v>
      </c>
      <c r="AM389" s="17">
        <f t="shared" ref="AM389:AM422" si="108">P389+Y389+AC389+AE389+AL389</f>
        <v>0</v>
      </c>
    </row>
    <row r="390" spans="1:39" s="3" customFormat="1" ht="17.399999999999999" x14ac:dyDescent="0.3">
      <c r="A390" s="8" t="s">
        <v>406</v>
      </c>
      <c r="B390" s="8" t="s">
        <v>825</v>
      </c>
      <c r="C390" s="9">
        <v>3854</v>
      </c>
      <c r="D390" s="9">
        <v>3795</v>
      </c>
      <c r="E390" s="10">
        <f t="shared" ref="E390:E422" si="109">(C390-D390)*(-1)</f>
        <v>-59</v>
      </c>
      <c r="F390" s="9">
        <v>0</v>
      </c>
      <c r="G390" s="11">
        <v>2.2570480928689882</v>
      </c>
      <c r="H390" s="9">
        <f t="shared" si="104"/>
        <v>1707.5400440852316</v>
      </c>
      <c r="I390" s="9">
        <f t="shared" si="105"/>
        <v>1681.399706098457</v>
      </c>
      <c r="J390" s="10">
        <f t="shared" si="100"/>
        <v>-26.140337986774512</v>
      </c>
      <c r="K390" s="12">
        <f t="shared" si="101"/>
        <v>-1.5308770108977732</v>
      </c>
      <c r="L390" s="9">
        <v>1976</v>
      </c>
      <c r="M390" s="9">
        <v>2062</v>
      </c>
      <c r="N390" s="10">
        <f t="shared" si="96"/>
        <v>86</v>
      </c>
      <c r="O390" s="12">
        <f t="shared" si="97"/>
        <v>5.0364851060387386</v>
      </c>
      <c r="P390" s="9">
        <v>0</v>
      </c>
      <c r="Q390" s="9">
        <v>119</v>
      </c>
      <c r="R390" s="13">
        <v>6.0528992878942013E-2</v>
      </c>
      <c r="S390" s="14">
        <v>4083</v>
      </c>
      <c r="T390" s="9">
        <v>-127.600293901543</v>
      </c>
      <c r="U390" s="9">
        <v>99.333333333333329</v>
      </c>
      <c r="V390" s="9">
        <v>1</v>
      </c>
      <c r="W390" s="9">
        <v>344.93362723487633</v>
      </c>
      <c r="X390" s="13">
        <v>0.16728109953194778</v>
      </c>
      <c r="Y390" s="9">
        <v>0</v>
      </c>
      <c r="Z390" s="15">
        <v>4.67</v>
      </c>
      <c r="AA390" s="15">
        <v>5.33</v>
      </c>
      <c r="AB390" s="9">
        <v>90.157989565897651</v>
      </c>
      <c r="AC390" s="9">
        <v>0</v>
      </c>
      <c r="AD390" s="16">
        <f t="shared" si="106"/>
        <v>0.14132762312633829</v>
      </c>
      <c r="AE390" s="9">
        <f t="shared" si="95"/>
        <v>1</v>
      </c>
      <c r="AF390" s="9">
        <v>21804.057416218322</v>
      </c>
      <c r="AG390" s="9">
        <v>106.04102837288984</v>
      </c>
      <c r="AH390" s="9">
        <v>3837.6000000000004</v>
      </c>
      <c r="AI390" s="9">
        <v>89.272984779060764</v>
      </c>
      <c r="AJ390" s="13">
        <f t="shared" si="107"/>
        <v>0.17600393939274403</v>
      </c>
      <c r="AK390" s="9">
        <f t="shared" ref="AK390:AK422" si="110">(100*AJ390)/$AJ$426</f>
        <v>84.187211449077239</v>
      </c>
      <c r="AL390" s="9">
        <v>0</v>
      </c>
      <c r="AM390" s="17">
        <f t="shared" si="108"/>
        <v>1</v>
      </c>
    </row>
    <row r="391" spans="1:39" s="3" customFormat="1" ht="17.399999999999999" x14ac:dyDescent="0.3">
      <c r="A391" s="8" t="s">
        <v>407</v>
      </c>
      <c r="B391" s="8" t="s">
        <v>826</v>
      </c>
      <c r="C391" s="9">
        <v>16364</v>
      </c>
      <c r="D391" s="9">
        <v>16211</v>
      </c>
      <c r="E391" s="10">
        <f t="shared" si="109"/>
        <v>-153</v>
      </c>
      <c r="F391" s="9">
        <v>0</v>
      </c>
      <c r="G391" s="11">
        <v>1.937507153485178</v>
      </c>
      <c r="H391" s="9">
        <f t="shared" si="104"/>
        <v>8445.9043005671083</v>
      </c>
      <c r="I391" s="9">
        <f t="shared" si="105"/>
        <v>8366.9368501890367</v>
      </c>
      <c r="J391" s="10">
        <f t="shared" si="100"/>
        <v>-78.96745037807159</v>
      </c>
      <c r="K391" s="12">
        <f t="shared" si="101"/>
        <v>-0.93497922268393741</v>
      </c>
      <c r="L391" s="9">
        <v>10178</v>
      </c>
      <c r="M391" s="9">
        <v>10247</v>
      </c>
      <c r="N391" s="10">
        <f t="shared" si="96"/>
        <v>69</v>
      </c>
      <c r="O391" s="12">
        <f t="shared" si="97"/>
        <v>0.81696402829673231</v>
      </c>
      <c r="P391" s="9">
        <v>0</v>
      </c>
      <c r="Q391" s="9">
        <v>1321</v>
      </c>
      <c r="R391" s="13">
        <v>0.12943366647070351</v>
      </c>
      <c r="S391" s="14">
        <v>16928</v>
      </c>
      <c r="T391" s="9">
        <v>-370.06314981096409</v>
      </c>
      <c r="U391" s="9">
        <v>76.666666666666671</v>
      </c>
      <c r="V391" s="9">
        <v>53</v>
      </c>
      <c r="W391" s="9">
        <v>1714.7298164776309</v>
      </c>
      <c r="X391" s="13">
        <v>0.16733969127331227</v>
      </c>
      <c r="Y391" s="9">
        <v>0</v>
      </c>
      <c r="Z391" s="15">
        <v>4.7</v>
      </c>
      <c r="AA391" s="15">
        <v>5.375</v>
      </c>
      <c r="AB391" s="9">
        <v>90.919173342720427</v>
      </c>
      <c r="AC391" s="9">
        <v>0</v>
      </c>
      <c r="AD391" s="16">
        <f t="shared" si="106"/>
        <v>0.1436170212765957</v>
      </c>
      <c r="AE391" s="9">
        <f t="shared" si="95"/>
        <v>1</v>
      </c>
      <c r="AF391" s="9">
        <v>20252.470755234768</v>
      </c>
      <c r="AG391" s="9">
        <v>98.495100475177921</v>
      </c>
      <c r="AH391" s="9">
        <v>3920.31</v>
      </c>
      <c r="AI391" s="9">
        <v>91.197043714613201</v>
      </c>
      <c r="AJ391" s="13">
        <f t="shared" si="107"/>
        <v>0.19357193733938344</v>
      </c>
      <c r="AK391" s="9">
        <f t="shared" si="110"/>
        <v>92.59043675740611</v>
      </c>
      <c r="AL391" s="9">
        <v>0</v>
      </c>
      <c r="AM391" s="17">
        <f t="shared" si="108"/>
        <v>1</v>
      </c>
    </row>
    <row r="392" spans="1:39" s="3" customFormat="1" ht="17.399999999999999" x14ac:dyDescent="0.3">
      <c r="A392" s="8" t="s">
        <v>408</v>
      </c>
      <c r="B392" s="8" t="s">
        <v>827</v>
      </c>
      <c r="C392" s="9">
        <v>8908</v>
      </c>
      <c r="D392" s="9">
        <v>9273</v>
      </c>
      <c r="E392" s="10">
        <f t="shared" si="109"/>
        <v>365</v>
      </c>
      <c r="F392" s="9">
        <v>1</v>
      </c>
      <c r="G392" s="11">
        <v>2.0759403832505323</v>
      </c>
      <c r="H392" s="9">
        <f t="shared" si="104"/>
        <v>4291.06735042735</v>
      </c>
      <c r="I392" s="9">
        <f t="shared" si="105"/>
        <v>4466.8912820512824</v>
      </c>
      <c r="J392" s="10">
        <f t="shared" si="100"/>
        <v>175.82393162393237</v>
      </c>
      <c r="K392" s="12">
        <f t="shared" si="101"/>
        <v>4.0974405029187428</v>
      </c>
      <c r="L392" s="9">
        <v>4833</v>
      </c>
      <c r="M392" s="9">
        <v>5112</v>
      </c>
      <c r="N392" s="10">
        <f t="shared" si="96"/>
        <v>279</v>
      </c>
      <c r="O392" s="12">
        <f t="shared" si="97"/>
        <v>6.5018788384249948</v>
      </c>
      <c r="P392" s="9">
        <v>0</v>
      </c>
      <c r="Q392" s="9">
        <v>350</v>
      </c>
      <c r="R392" s="13">
        <v>7.4373140671483207E-2</v>
      </c>
      <c r="S392" s="14">
        <v>8775</v>
      </c>
      <c r="T392" s="9">
        <v>239.89128205128205</v>
      </c>
      <c r="U392" s="9">
        <v>427.33333333333331</v>
      </c>
      <c r="V392" s="9">
        <v>14.666666666666666</v>
      </c>
      <c r="W392" s="9">
        <v>522.77538461538461</v>
      </c>
      <c r="X392" s="13">
        <v>0.10226435536294691</v>
      </c>
      <c r="Y392" s="9">
        <v>0</v>
      </c>
      <c r="Z392" s="15">
        <v>5.33</v>
      </c>
      <c r="AA392" s="15">
        <v>6.48</v>
      </c>
      <c r="AB392" s="9">
        <v>109.6104638624797</v>
      </c>
      <c r="AC392" s="9">
        <v>1</v>
      </c>
      <c r="AD392" s="16">
        <f t="shared" si="106"/>
        <v>0.21575984990619146</v>
      </c>
      <c r="AE392" s="9">
        <f t="shared" si="95"/>
        <v>1</v>
      </c>
      <c r="AF392" s="9">
        <v>21975.736119213474</v>
      </c>
      <c r="AG392" s="9">
        <v>106.87596408544159</v>
      </c>
      <c r="AH392" s="9">
        <v>4276.8</v>
      </c>
      <c r="AI392" s="9">
        <v>99.489968027696221</v>
      </c>
      <c r="AJ392" s="13">
        <f t="shared" si="107"/>
        <v>0.19461464120242947</v>
      </c>
      <c r="AK392" s="9">
        <f t="shared" si="110"/>
        <v>93.089188835910122</v>
      </c>
      <c r="AL392" s="9">
        <v>0</v>
      </c>
      <c r="AM392" s="17">
        <f t="shared" si="108"/>
        <v>2</v>
      </c>
    </row>
    <row r="393" spans="1:39" s="3" customFormat="1" ht="17.399999999999999" x14ac:dyDescent="0.3">
      <c r="A393" s="8" t="s">
        <v>409</v>
      </c>
      <c r="B393" s="8" t="s">
        <v>828</v>
      </c>
      <c r="C393" s="9">
        <v>1982</v>
      </c>
      <c r="D393" s="9">
        <v>1874</v>
      </c>
      <c r="E393" s="10">
        <f t="shared" si="109"/>
        <v>-108</v>
      </c>
      <c r="F393" s="9">
        <v>0</v>
      </c>
      <c r="G393" s="11">
        <v>2.3231981981981984</v>
      </c>
      <c r="H393" s="9">
        <f t="shared" si="104"/>
        <v>853.13427047988364</v>
      </c>
      <c r="I393" s="9">
        <f t="shared" si="105"/>
        <v>806.64663111972845</v>
      </c>
      <c r="J393" s="10">
        <f t="shared" si="100"/>
        <v>-46.487639360155185</v>
      </c>
      <c r="K393" s="12">
        <f t="shared" si="101"/>
        <v>-5.4490413723511697</v>
      </c>
      <c r="L393" s="9">
        <v>1058</v>
      </c>
      <c r="M393" s="9">
        <v>1061</v>
      </c>
      <c r="N393" s="10">
        <f t="shared" si="96"/>
        <v>3</v>
      </c>
      <c r="O393" s="12">
        <f t="shared" si="97"/>
        <v>0.35164453050426814</v>
      </c>
      <c r="P393" s="9">
        <v>0</v>
      </c>
      <c r="Q393" s="9">
        <v>152</v>
      </c>
      <c r="R393" s="13">
        <v>0.14353163361661944</v>
      </c>
      <c r="S393" s="14">
        <v>2063</v>
      </c>
      <c r="T393" s="9">
        <v>-81.353368880271447</v>
      </c>
      <c r="U393" s="9">
        <v>2.3333333333333335</v>
      </c>
      <c r="V393" s="9">
        <v>2</v>
      </c>
      <c r="W393" s="9">
        <v>233.68670221360478</v>
      </c>
      <c r="X393" s="13">
        <v>0.2202513687215879</v>
      </c>
      <c r="Y393" s="9">
        <v>0</v>
      </c>
      <c r="Z393" s="15">
        <v>4.62</v>
      </c>
      <c r="AA393" s="15">
        <v>5</v>
      </c>
      <c r="AB393" s="9">
        <v>84.575975202530628</v>
      </c>
      <c r="AC393" s="9">
        <v>0</v>
      </c>
      <c r="AD393" s="16">
        <f t="shared" si="106"/>
        <v>8.2251082251082241E-2</v>
      </c>
      <c r="AE393" s="9">
        <f t="shared" si="95"/>
        <v>0</v>
      </c>
      <c r="AF393" s="9">
        <v>18690.043142522387</v>
      </c>
      <c r="AG393" s="9">
        <v>90.89644910275112</v>
      </c>
      <c r="AH393" s="9">
        <v>3665.4000000000005</v>
      </c>
      <c r="AI393" s="9">
        <v>85.267145718461876</v>
      </c>
      <c r="AJ393" s="13">
        <f t="shared" si="107"/>
        <v>0.19611511712676133</v>
      </c>
      <c r="AK393" s="9">
        <f t="shared" si="110"/>
        <v>93.806905066307081</v>
      </c>
      <c r="AL393" s="9">
        <v>0</v>
      </c>
      <c r="AM393" s="17">
        <f t="shared" si="108"/>
        <v>0</v>
      </c>
    </row>
    <row r="394" spans="1:39" s="3" customFormat="1" ht="17.399999999999999" x14ac:dyDescent="0.3">
      <c r="A394" s="8" t="s">
        <v>410</v>
      </c>
      <c r="B394" s="8" t="s">
        <v>829</v>
      </c>
      <c r="C394" s="9">
        <v>7956</v>
      </c>
      <c r="D394" s="9">
        <v>7833</v>
      </c>
      <c r="E394" s="10">
        <f t="shared" si="109"/>
        <v>-123</v>
      </c>
      <c r="F394" s="9">
        <v>0</v>
      </c>
      <c r="G394" s="11">
        <v>2.0545823813150546</v>
      </c>
      <c r="H394" s="9">
        <f t="shared" si="104"/>
        <v>3872.3197825281109</v>
      </c>
      <c r="I394" s="9">
        <f t="shared" si="105"/>
        <v>3812.4536018781664</v>
      </c>
      <c r="J394" s="10">
        <f t="shared" si="100"/>
        <v>-59.866180649944454</v>
      </c>
      <c r="K394" s="12">
        <f t="shared" si="101"/>
        <v>-1.5460030165912533</v>
      </c>
      <c r="L394" s="9">
        <v>4490</v>
      </c>
      <c r="M394" s="9">
        <v>4583</v>
      </c>
      <c r="N394" s="10">
        <f t="shared" si="96"/>
        <v>93</v>
      </c>
      <c r="O394" s="12">
        <f t="shared" si="97"/>
        <v>2.4016611546292115</v>
      </c>
      <c r="P394" s="9">
        <v>0</v>
      </c>
      <c r="Q394" s="9">
        <v>458</v>
      </c>
      <c r="R394" s="13">
        <v>0.10079225352112677</v>
      </c>
      <c r="S394" s="14">
        <v>8093</v>
      </c>
      <c r="T394" s="9">
        <v>-126.54639812183369</v>
      </c>
      <c r="U394" s="9">
        <v>210.33333333333334</v>
      </c>
      <c r="V394" s="9">
        <v>172</v>
      </c>
      <c r="W394" s="9">
        <v>622.87973145516708</v>
      </c>
      <c r="X394" s="13">
        <v>0.13591091674779993</v>
      </c>
      <c r="Y394" s="9">
        <v>0</v>
      </c>
      <c r="Z394" s="15">
        <v>4.75</v>
      </c>
      <c r="AA394" s="15">
        <v>5.0049999999999999</v>
      </c>
      <c r="AB394" s="9">
        <v>84.660551177733154</v>
      </c>
      <c r="AC394" s="9">
        <v>0</v>
      </c>
      <c r="AD394" s="16">
        <f t="shared" si="106"/>
        <v>5.3684210526315779E-2</v>
      </c>
      <c r="AE394" s="9">
        <f t="shared" si="95"/>
        <v>0</v>
      </c>
      <c r="AF394" s="9">
        <v>21083.30228659937</v>
      </c>
      <c r="AG394" s="9">
        <v>102.53573512902877</v>
      </c>
      <c r="AH394" s="9">
        <v>3543.54</v>
      </c>
      <c r="AI394" s="9">
        <v>82.432351595787196</v>
      </c>
      <c r="AJ394" s="13">
        <f t="shared" si="107"/>
        <v>0.16807329097834395</v>
      </c>
      <c r="AK394" s="9">
        <f t="shared" si="110"/>
        <v>80.393778317438404</v>
      </c>
      <c r="AL394" s="9">
        <v>0</v>
      </c>
      <c r="AM394" s="17">
        <f t="shared" si="108"/>
        <v>0</v>
      </c>
    </row>
    <row r="395" spans="1:39" s="3" customFormat="1" ht="17.399999999999999" x14ac:dyDescent="0.3">
      <c r="A395" s="8" t="s">
        <v>411</v>
      </c>
      <c r="B395" s="8" t="s">
        <v>830</v>
      </c>
      <c r="C395" s="9">
        <v>4240</v>
      </c>
      <c r="D395" s="9">
        <v>4122</v>
      </c>
      <c r="E395" s="10">
        <f t="shared" si="109"/>
        <v>-118</v>
      </c>
      <c r="F395" s="9">
        <v>0</v>
      </c>
      <c r="G395" s="11">
        <v>2.2453117080587939</v>
      </c>
      <c r="H395" s="9">
        <f t="shared" si="104"/>
        <v>1888.3792325056431</v>
      </c>
      <c r="I395" s="9">
        <f t="shared" si="105"/>
        <v>1835.8252821670428</v>
      </c>
      <c r="J395" s="10">
        <f t="shared" si="100"/>
        <v>-52.553950338600316</v>
      </c>
      <c r="K395" s="12">
        <f t="shared" si="101"/>
        <v>-2.7830188679245214</v>
      </c>
      <c r="L395" s="9">
        <v>2240</v>
      </c>
      <c r="M395" s="9">
        <v>2256</v>
      </c>
      <c r="N395" s="10">
        <f t="shared" si="96"/>
        <v>16</v>
      </c>
      <c r="O395" s="12">
        <f t="shared" si="97"/>
        <v>0.84728743700331843</v>
      </c>
      <c r="P395" s="9">
        <v>0</v>
      </c>
      <c r="Q395" s="9">
        <v>206</v>
      </c>
      <c r="R395" s="13">
        <v>9.2625899280575533E-2</v>
      </c>
      <c r="S395" s="14">
        <v>4430</v>
      </c>
      <c r="T395" s="9">
        <v>-137.1747178329571</v>
      </c>
      <c r="U395" s="9">
        <v>33.666666666666664</v>
      </c>
      <c r="V395" s="9">
        <v>3</v>
      </c>
      <c r="W395" s="9">
        <v>373.84138449962376</v>
      </c>
      <c r="X395" s="13">
        <v>0.16570983355479776</v>
      </c>
      <c r="Y395" s="9">
        <v>0</v>
      </c>
      <c r="Z395" s="15">
        <v>4.62</v>
      </c>
      <c r="AA395" s="15">
        <v>4.5999999999999996</v>
      </c>
      <c r="AB395" s="9">
        <v>77.809897186328172</v>
      </c>
      <c r="AC395" s="9">
        <v>0</v>
      </c>
      <c r="AD395" s="16">
        <f t="shared" si="106"/>
        <v>-4.3290043290044045E-3</v>
      </c>
      <c r="AE395" s="9">
        <f t="shared" si="95"/>
        <v>0</v>
      </c>
      <c r="AF395" s="9">
        <v>20160.132476809202</v>
      </c>
      <c r="AG395" s="9">
        <v>98.04602598342089</v>
      </c>
      <c r="AH395" s="9">
        <v>3334.6319999999996</v>
      </c>
      <c r="AI395" s="9">
        <v>77.572584891538682</v>
      </c>
      <c r="AJ395" s="13">
        <f t="shared" si="107"/>
        <v>0.16540724639760804</v>
      </c>
      <c r="AK395" s="9">
        <f t="shared" si="110"/>
        <v>79.118540617501253</v>
      </c>
      <c r="AL395" s="9">
        <v>0</v>
      </c>
      <c r="AM395" s="17">
        <f t="shared" si="108"/>
        <v>0</v>
      </c>
    </row>
    <row r="396" spans="1:39" s="3" customFormat="1" ht="17.399999999999999" x14ac:dyDescent="0.3">
      <c r="A396" s="8" t="s">
        <v>412</v>
      </c>
      <c r="B396" s="8" t="s">
        <v>831</v>
      </c>
      <c r="C396" s="9">
        <v>7889</v>
      </c>
      <c r="D396" s="9">
        <v>7647</v>
      </c>
      <c r="E396" s="10">
        <f t="shared" si="109"/>
        <v>-242</v>
      </c>
      <c r="F396" s="9">
        <v>0</v>
      </c>
      <c r="G396" s="11">
        <v>2.2794361525704807</v>
      </c>
      <c r="H396" s="9">
        <f t="shared" si="104"/>
        <v>3460.943615860313</v>
      </c>
      <c r="I396" s="9">
        <f t="shared" si="105"/>
        <v>3354.7770098217538</v>
      </c>
      <c r="J396" s="10">
        <f t="shared" si="100"/>
        <v>-106.16660603855917</v>
      </c>
      <c r="K396" s="12">
        <f t="shared" si="101"/>
        <v>-3.0675624286981784</v>
      </c>
      <c r="L396" s="9">
        <v>4089</v>
      </c>
      <c r="M396" s="9">
        <v>4133</v>
      </c>
      <c r="N396" s="10">
        <f t="shared" si="96"/>
        <v>44</v>
      </c>
      <c r="O396" s="12">
        <f t="shared" si="97"/>
        <v>1.2713295818621011</v>
      </c>
      <c r="P396" s="9">
        <v>0</v>
      </c>
      <c r="Q396" s="9">
        <v>301</v>
      </c>
      <c r="R396" s="13">
        <v>7.4412855377008646E-2</v>
      </c>
      <c r="S396" s="14">
        <v>8247</v>
      </c>
      <c r="T396" s="9">
        <v>-263.22299017824668</v>
      </c>
      <c r="U396" s="9">
        <v>97.333333333333329</v>
      </c>
      <c r="V396" s="9">
        <v>9.6666666666666661</v>
      </c>
      <c r="W396" s="9">
        <v>651.88965684491336</v>
      </c>
      <c r="X396" s="13">
        <v>0.15772795955599161</v>
      </c>
      <c r="Y396" s="9">
        <v>0</v>
      </c>
      <c r="Z396" s="15">
        <v>4.62</v>
      </c>
      <c r="AA396" s="15">
        <v>4.41</v>
      </c>
      <c r="AB396" s="9">
        <v>74.596010128632017</v>
      </c>
      <c r="AC396" s="9">
        <v>0</v>
      </c>
      <c r="AD396" s="16">
        <f t="shared" si="106"/>
        <v>-4.5454545454545414E-2</v>
      </c>
      <c r="AE396" s="9">
        <f t="shared" si="95"/>
        <v>0</v>
      </c>
      <c r="AF396" s="9">
        <v>18768.997107456249</v>
      </c>
      <c r="AG396" s="9">
        <v>91.28043083036647</v>
      </c>
      <c r="AH396" s="9">
        <v>3053.4840000000004</v>
      </c>
      <c r="AI396" s="9">
        <v>71.032319849673115</v>
      </c>
      <c r="AJ396" s="13">
        <f t="shared" si="107"/>
        <v>0.16268764828073637</v>
      </c>
      <c r="AK396" s="9">
        <f t="shared" si="110"/>
        <v>77.81768688370677</v>
      </c>
      <c r="AL396" s="9">
        <v>0</v>
      </c>
      <c r="AM396" s="17">
        <f t="shared" si="108"/>
        <v>0</v>
      </c>
    </row>
    <row r="397" spans="1:39" s="3" customFormat="1" ht="17.399999999999999" x14ac:dyDescent="0.3">
      <c r="A397" s="8" t="s">
        <v>413</v>
      </c>
      <c r="B397" s="8" t="s">
        <v>832</v>
      </c>
      <c r="C397" s="9">
        <v>2260</v>
      </c>
      <c r="D397" s="9">
        <v>2207</v>
      </c>
      <c r="E397" s="10">
        <f t="shared" si="109"/>
        <v>-53</v>
      </c>
      <c r="F397" s="9">
        <v>0</v>
      </c>
      <c r="G397" s="11">
        <v>2.4012219959266803</v>
      </c>
      <c r="H397" s="9">
        <f t="shared" si="104"/>
        <v>941.18744698897365</v>
      </c>
      <c r="I397" s="9">
        <f t="shared" si="105"/>
        <v>919.11535199321452</v>
      </c>
      <c r="J397" s="10">
        <f t="shared" si="100"/>
        <v>-22.07209499575913</v>
      </c>
      <c r="K397" s="12">
        <f t="shared" si="101"/>
        <v>-2.3451327433628335</v>
      </c>
      <c r="L397" s="9">
        <v>1109</v>
      </c>
      <c r="M397" s="9">
        <v>1153</v>
      </c>
      <c r="N397" s="10">
        <f t="shared" si="96"/>
        <v>44</v>
      </c>
      <c r="O397" s="12">
        <f t="shared" si="97"/>
        <v>4.6749454787953066</v>
      </c>
      <c r="P397" s="9">
        <v>0</v>
      </c>
      <c r="Q397" s="9">
        <v>79</v>
      </c>
      <c r="R397" s="13">
        <v>7.2278133577310152E-2</v>
      </c>
      <c r="S397" s="14">
        <v>2358</v>
      </c>
      <c r="T397" s="9">
        <v>-62.884648006785412</v>
      </c>
      <c r="U397" s="9">
        <v>63.666666666666664</v>
      </c>
      <c r="V397" s="9">
        <v>2</v>
      </c>
      <c r="W397" s="9">
        <v>203.55131467345208</v>
      </c>
      <c r="X397" s="13">
        <v>0.17654060249215273</v>
      </c>
      <c r="Y397" s="9">
        <v>0</v>
      </c>
      <c r="Z397" s="15">
        <v>4.8600000000000003</v>
      </c>
      <c r="AA397" s="15">
        <v>5.24</v>
      </c>
      <c r="AB397" s="9">
        <v>88.635622012252099</v>
      </c>
      <c r="AC397" s="9">
        <v>0</v>
      </c>
      <c r="AD397" s="16">
        <f t="shared" si="106"/>
        <v>7.8189300411522611E-2</v>
      </c>
      <c r="AE397" s="9">
        <f t="shared" si="95"/>
        <v>0</v>
      </c>
      <c r="AF397" s="9">
        <v>19870.79499715054</v>
      </c>
      <c r="AG397" s="9">
        <v>96.638873025412124</v>
      </c>
      <c r="AH397" s="9">
        <v>3772.8</v>
      </c>
      <c r="AI397" s="9">
        <v>87.765561021065352</v>
      </c>
      <c r="AJ397" s="13">
        <f t="shared" si="107"/>
        <v>0.18986658563691172</v>
      </c>
      <c r="AK397" s="9">
        <f t="shared" si="110"/>
        <v>90.818071727705842</v>
      </c>
      <c r="AL397" s="9">
        <v>0</v>
      </c>
      <c r="AM397" s="17">
        <f t="shared" si="108"/>
        <v>0</v>
      </c>
    </row>
    <row r="398" spans="1:39" s="3" customFormat="1" ht="17.399999999999999" x14ac:dyDescent="0.3">
      <c r="A398" s="8" t="s">
        <v>414</v>
      </c>
      <c r="B398" s="8" t="s">
        <v>833</v>
      </c>
      <c r="C398" s="9">
        <v>4270</v>
      </c>
      <c r="D398" s="9">
        <v>4189</v>
      </c>
      <c r="E398" s="10">
        <f t="shared" si="109"/>
        <v>-81</v>
      </c>
      <c r="F398" s="9">
        <v>0</v>
      </c>
      <c r="G398" s="11">
        <v>2.1838095238095239</v>
      </c>
      <c r="H398" s="9">
        <f t="shared" si="104"/>
        <v>1955.2987352812909</v>
      </c>
      <c r="I398" s="9">
        <f t="shared" si="105"/>
        <v>1918.2075883122545</v>
      </c>
      <c r="J398" s="10">
        <f t="shared" si="100"/>
        <v>-37.091146969036345</v>
      </c>
      <c r="K398" s="12">
        <f t="shared" si="101"/>
        <v>-1.8969555035128882</v>
      </c>
      <c r="L398" s="9">
        <v>2326</v>
      </c>
      <c r="M398" s="9">
        <v>2345</v>
      </c>
      <c r="N398" s="10">
        <f t="shared" si="96"/>
        <v>19</v>
      </c>
      <c r="O398" s="12">
        <f t="shared" si="97"/>
        <v>0.97171852347496379</v>
      </c>
      <c r="P398" s="9">
        <v>0</v>
      </c>
      <c r="Q398" s="9">
        <v>171</v>
      </c>
      <c r="R398" s="13">
        <v>7.3264781491002573E-2</v>
      </c>
      <c r="S398" s="14">
        <v>4586</v>
      </c>
      <c r="T398" s="9">
        <v>-181.7924116877453</v>
      </c>
      <c r="U398" s="9">
        <v>31.666666666666668</v>
      </c>
      <c r="V398" s="9">
        <v>2</v>
      </c>
      <c r="W398" s="9">
        <v>382.45907835441199</v>
      </c>
      <c r="X398" s="13">
        <v>0.16309555580145502</v>
      </c>
      <c r="Y398" s="9">
        <v>0</v>
      </c>
      <c r="Z398" s="15">
        <v>4.8600000000000003</v>
      </c>
      <c r="AA398" s="15">
        <v>5.1100000000000003</v>
      </c>
      <c r="AB398" s="9">
        <v>86.436646656986298</v>
      </c>
      <c r="AC398" s="9">
        <v>0</v>
      </c>
      <c r="AD398" s="16">
        <f t="shared" si="106"/>
        <v>5.1440329218106928E-2</v>
      </c>
      <c r="AE398" s="9">
        <f t="shared" si="95"/>
        <v>0</v>
      </c>
      <c r="AF398" s="9">
        <v>19183.880266595323</v>
      </c>
      <c r="AG398" s="9">
        <v>93.298157898768721</v>
      </c>
      <c r="AH398" s="9">
        <v>3536.3244000000004</v>
      </c>
      <c r="AI398" s="9">
        <v>82.26449716880893</v>
      </c>
      <c r="AJ398" s="13">
        <f t="shared" si="107"/>
        <v>0.18433832732774938</v>
      </c>
      <c r="AK398" s="9">
        <f t="shared" si="110"/>
        <v>88.173763578556787</v>
      </c>
      <c r="AL398" s="9">
        <v>0</v>
      </c>
      <c r="AM398" s="17">
        <f t="shared" si="108"/>
        <v>0</v>
      </c>
    </row>
    <row r="399" spans="1:39" s="3" customFormat="1" ht="17.399999999999999" x14ac:dyDescent="0.3">
      <c r="A399" s="8" t="s">
        <v>415</v>
      </c>
      <c r="B399" s="8" t="s">
        <v>834</v>
      </c>
      <c r="C399" s="9">
        <v>24850</v>
      </c>
      <c r="D399" s="9">
        <v>24755</v>
      </c>
      <c r="E399" s="10">
        <f t="shared" si="109"/>
        <v>-95</v>
      </c>
      <c r="F399" s="9">
        <v>0</v>
      </c>
      <c r="G399" s="11">
        <v>2.0030803254087357</v>
      </c>
      <c r="H399" s="9">
        <f t="shared" si="104"/>
        <v>12405.892906431132</v>
      </c>
      <c r="I399" s="9">
        <f t="shared" si="105"/>
        <v>12358.465951658056</v>
      </c>
      <c r="J399" s="10">
        <f t="shared" si="100"/>
        <v>-47.426954773076432</v>
      </c>
      <c r="K399" s="12">
        <f t="shared" si="101"/>
        <v>-0.38229376257545006</v>
      </c>
      <c r="L399" s="9">
        <v>14208</v>
      </c>
      <c r="M399" s="9">
        <v>14638</v>
      </c>
      <c r="N399" s="10">
        <f t="shared" si="96"/>
        <v>430</v>
      </c>
      <c r="O399" s="12">
        <f t="shared" si="97"/>
        <v>3.4660947280714542</v>
      </c>
      <c r="P399" s="9">
        <v>0</v>
      </c>
      <c r="Q399" s="9">
        <v>1211</v>
      </c>
      <c r="R399" s="13">
        <v>8.5510521112837176E-2</v>
      </c>
      <c r="S399" s="14">
        <v>25361</v>
      </c>
      <c r="T399" s="9">
        <v>-302.53404834194231</v>
      </c>
      <c r="U399" s="9">
        <v>836.66666666666663</v>
      </c>
      <c r="V399" s="9">
        <v>352.33333333333331</v>
      </c>
      <c r="W399" s="9">
        <v>1997.8673816752755</v>
      </c>
      <c r="X399" s="13">
        <v>0.13648499669867983</v>
      </c>
      <c r="Y399" s="9">
        <v>0</v>
      </c>
      <c r="Z399" s="15">
        <v>5</v>
      </c>
      <c r="AA399" s="15">
        <v>5.64</v>
      </c>
      <c r="AB399" s="9">
        <v>95.401700028454542</v>
      </c>
      <c r="AC399" s="9">
        <v>0</v>
      </c>
      <c r="AD399" s="16">
        <f t="shared" si="106"/>
        <v>0.12799999999999989</v>
      </c>
      <c r="AE399" s="9">
        <f t="shared" ref="AE399:AE422" si="111">IF(AD399&gt;0.13,1,0)</f>
        <v>0</v>
      </c>
      <c r="AF399" s="9">
        <v>19791.182498405637</v>
      </c>
      <c r="AG399" s="9">
        <v>96.25168860936094</v>
      </c>
      <c r="AH399" s="9">
        <v>4263.84</v>
      </c>
      <c r="AI399" s="9">
        <v>99.188483276097145</v>
      </c>
      <c r="AJ399" s="13">
        <f t="shared" si="107"/>
        <v>0.21544139671004964</v>
      </c>
      <c r="AK399" s="9">
        <f t="shared" si="110"/>
        <v>103.05116170860671</v>
      </c>
      <c r="AL399" s="9">
        <f t="shared" ref="AL399" si="112">IF(AK399&gt;0.13,1,0)</f>
        <v>1</v>
      </c>
      <c r="AM399" s="17">
        <f t="shared" si="108"/>
        <v>1</v>
      </c>
    </row>
    <row r="400" spans="1:39" s="3" customFormat="1" ht="17.399999999999999" x14ac:dyDescent="0.3">
      <c r="A400" s="8" t="s">
        <v>416</v>
      </c>
      <c r="B400" s="8" t="s">
        <v>835</v>
      </c>
      <c r="C400" s="9">
        <v>4100</v>
      </c>
      <c r="D400" s="9">
        <v>4082</v>
      </c>
      <c r="E400" s="10">
        <f t="shared" si="109"/>
        <v>-18</v>
      </c>
      <c r="F400" s="9">
        <v>0</v>
      </c>
      <c r="G400" s="11">
        <v>2.3152954168967423</v>
      </c>
      <c r="H400" s="9">
        <f t="shared" si="104"/>
        <v>1770.8323396136416</v>
      </c>
      <c r="I400" s="9">
        <f t="shared" si="105"/>
        <v>1763.0579537324111</v>
      </c>
      <c r="J400" s="10">
        <f t="shared" si="100"/>
        <v>-7.7743858812305007</v>
      </c>
      <c r="K400" s="12">
        <f t="shared" si="101"/>
        <v>-0.43902439024389561</v>
      </c>
      <c r="L400" s="9">
        <v>1967</v>
      </c>
      <c r="M400" s="9">
        <v>2020</v>
      </c>
      <c r="N400" s="10">
        <f t="shared" si="96"/>
        <v>53</v>
      </c>
      <c r="O400" s="12">
        <f t="shared" si="97"/>
        <v>2.9929428559884719</v>
      </c>
      <c r="P400" s="9">
        <v>0</v>
      </c>
      <c r="Q400" s="9">
        <v>108</v>
      </c>
      <c r="R400" s="13">
        <v>5.5356227575602254E-2</v>
      </c>
      <c r="S400" s="14">
        <v>4193</v>
      </c>
      <c r="T400" s="9">
        <v>-47.942046267588836</v>
      </c>
      <c r="U400" s="9">
        <v>71.666666666666671</v>
      </c>
      <c r="V400" s="9">
        <v>2.6666666666666665</v>
      </c>
      <c r="W400" s="9">
        <v>224.94204626758884</v>
      </c>
      <c r="X400" s="13">
        <v>0.11135744864732121</v>
      </c>
      <c r="Y400" s="9">
        <v>0</v>
      </c>
      <c r="Z400" s="15">
        <v>4.78</v>
      </c>
      <c r="AA400" s="15">
        <v>5.25</v>
      </c>
      <c r="AB400" s="9">
        <v>88.804773962657151</v>
      </c>
      <c r="AC400" s="9">
        <v>0</v>
      </c>
      <c r="AD400" s="16">
        <f t="shared" si="106"/>
        <v>9.8326359832635823E-2</v>
      </c>
      <c r="AE400" s="9">
        <f t="shared" si="111"/>
        <v>0</v>
      </c>
      <c r="AF400" s="9">
        <v>22107.228804986138</v>
      </c>
      <c r="AG400" s="9">
        <v>107.51546064136588</v>
      </c>
      <c r="AH400" s="9">
        <v>3686.13</v>
      </c>
      <c r="AI400" s="9">
        <v>85.749381744746515</v>
      </c>
      <c r="AJ400" s="13">
        <f t="shared" si="107"/>
        <v>0.16673867324196773</v>
      </c>
      <c r="AK400" s="9">
        <f t="shared" si="110"/>
        <v>79.755396324605428</v>
      </c>
      <c r="AL400" s="9">
        <v>0</v>
      </c>
      <c r="AM400" s="17">
        <f t="shared" si="108"/>
        <v>0</v>
      </c>
    </row>
    <row r="401" spans="1:39" s="3" customFormat="1" ht="17.399999999999999" x14ac:dyDescent="0.3">
      <c r="A401" s="8" t="s">
        <v>417</v>
      </c>
      <c r="B401" s="8" t="s">
        <v>836</v>
      </c>
      <c r="C401" s="9">
        <v>2564</v>
      </c>
      <c r="D401" s="9">
        <v>2426</v>
      </c>
      <c r="E401" s="10">
        <f t="shared" si="109"/>
        <v>-138</v>
      </c>
      <c r="F401" s="9">
        <v>0</v>
      </c>
      <c r="G401" s="11">
        <v>2.1516587677725116</v>
      </c>
      <c r="H401" s="9">
        <f t="shared" si="104"/>
        <v>1191.638766519824</v>
      </c>
      <c r="I401" s="9">
        <f t="shared" si="105"/>
        <v>1127.5022026431718</v>
      </c>
      <c r="J401" s="10">
        <f t="shared" si="100"/>
        <v>-64.13656387665219</v>
      </c>
      <c r="K401" s="12">
        <f t="shared" si="101"/>
        <v>-5.3822152886115608</v>
      </c>
      <c r="L401" s="9">
        <v>1448</v>
      </c>
      <c r="M401" s="9">
        <v>1372</v>
      </c>
      <c r="N401" s="10">
        <f t="shared" ref="N401:N422" si="113">(L401-M401)*(-1)</f>
        <v>-76</v>
      </c>
      <c r="O401" s="12">
        <f t="shared" ref="O401:O422" si="114">(100*N401)/H401</f>
        <v>-6.3777716985456658</v>
      </c>
      <c r="P401" s="9">
        <v>0</v>
      </c>
      <c r="Q401" s="9">
        <v>210</v>
      </c>
      <c r="R401" s="13">
        <v>0.13671875</v>
      </c>
      <c r="S401" s="14">
        <v>2724</v>
      </c>
      <c r="T401" s="9">
        <v>-138.49779735682822</v>
      </c>
      <c r="U401" s="9">
        <v>9</v>
      </c>
      <c r="V401" s="9">
        <v>172</v>
      </c>
      <c r="W401" s="9">
        <v>185.49779735682819</v>
      </c>
      <c r="X401" s="13">
        <v>0.13520247620760073</v>
      </c>
      <c r="Y401" s="9">
        <v>0</v>
      </c>
      <c r="Z401" s="15">
        <v>4.62</v>
      </c>
      <c r="AA401" s="15">
        <v>4.49</v>
      </c>
      <c r="AB401" s="9">
        <v>75.949225731872502</v>
      </c>
      <c r="AC401" s="9">
        <v>0</v>
      </c>
      <c r="AD401" s="16">
        <f t="shared" si="106"/>
        <v>-2.8138528138528129E-2</v>
      </c>
      <c r="AE401" s="9">
        <f t="shared" si="111"/>
        <v>0</v>
      </c>
      <c r="AF401" s="9">
        <v>19754.794298886867</v>
      </c>
      <c r="AG401" s="9">
        <v>96.074719615748862</v>
      </c>
      <c r="AH401" s="9">
        <v>3178.92</v>
      </c>
      <c r="AI401" s="9">
        <v>73.950301431585316</v>
      </c>
      <c r="AJ401" s="13">
        <f t="shared" si="107"/>
        <v>0.16091891172863917</v>
      </c>
      <c r="AK401" s="9">
        <f t="shared" si="110"/>
        <v>76.971654694751933</v>
      </c>
      <c r="AL401" s="9">
        <v>0</v>
      </c>
      <c r="AM401" s="17">
        <f t="shared" si="108"/>
        <v>0</v>
      </c>
    </row>
    <row r="402" spans="1:39" s="3" customFormat="1" ht="17.399999999999999" x14ac:dyDescent="0.3">
      <c r="A402" s="8" t="s">
        <v>418</v>
      </c>
      <c r="B402" s="8" t="s">
        <v>837</v>
      </c>
      <c r="C402" s="9">
        <v>2130</v>
      </c>
      <c r="D402" s="9">
        <v>2118</v>
      </c>
      <c r="E402" s="10">
        <f t="shared" si="109"/>
        <v>-12</v>
      </c>
      <c r="F402" s="9">
        <v>0</v>
      </c>
      <c r="G402" s="11">
        <v>2.4594594594594597</v>
      </c>
      <c r="H402" s="9">
        <f t="shared" si="104"/>
        <v>866.04395604395597</v>
      </c>
      <c r="I402" s="9">
        <f t="shared" si="105"/>
        <v>861.16483516483515</v>
      </c>
      <c r="J402" s="10">
        <f t="shared" si="100"/>
        <v>-4.8791208791208192</v>
      </c>
      <c r="K402" s="12">
        <f t="shared" si="101"/>
        <v>-0.56338028169013399</v>
      </c>
      <c r="L402" s="9">
        <v>965</v>
      </c>
      <c r="M402" s="9">
        <v>988</v>
      </c>
      <c r="N402" s="10">
        <f t="shared" si="113"/>
        <v>23</v>
      </c>
      <c r="O402" s="12">
        <f t="shared" si="114"/>
        <v>2.6557543458951911</v>
      </c>
      <c r="P402" s="9">
        <v>0</v>
      </c>
      <c r="Q402" s="9">
        <v>44</v>
      </c>
      <c r="R402" s="13">
        <v>4.6758767268862911E-2</v>
      </c>
      <c r="S402" s="14">
        <v>2184</v>
      </c>
      <c r="T402" s="9">
        <v>-26.835164835164832</v>
      </c>
      <c r="U402" s="9">
        <v>52</v>
      </c>
      <c r="V402" s="9">
        <v>5</v>
      </c>
      <c r="W402" s="9">
        <v>117.83516483516483</v>
      </c>
      <c r="X402" s="13">
        <v>0.11926636116919517</v>
      </c>
      <c r="Y402" s="9">
        <v>0</v>
      </c>
      <c r="Z402" s="15">
        <v>4.62</v>
      </c>
      <c r="AA402" s="15">
        <v>5</v>
      </c>
      <c r="AB402" s="9">
        <v>84.575975202530628</v>
      </c>
      <c r="AC402" s="9">
        <v>0</v>
      </c>
      <c r="AD402" s="16">
        <f t="shared" si="106"/>
        <v>8.2251082251082241E-2</v>
      </c>
      <c r="AE402" s="9">
        <f t="shared" si="111"/>
        <v>0</v>
      </c>
      <c r="AF402" s="9">
        <v>28101.462564594272</v>
      </c>
      <c r="AG402" s="9">
        <v>136.66759045109302</v>
      </c>
      <c r="AH402" s="9">
        <v>3665.4000000000005</v>
      </c>
      <c r="AI402" s="9">
        <v>85.267145718461876</v>
      </c>
      <c r="AJ402" s="13">
        <f t="shared" si="107"/>
        <v>0.13043449221102565</v>
      </c>
      <c r="AK402" s="9">
        <f t="shared" si="110"/>
        <v>62.390172708119152</v>
      </c>
      <c r="AL402" s="9">
        <v>0</v>
      </c>
      <c r="AM402" s="17">
        <f t="shared" si="108"/>
        <v>0</v>
      </c>
    </row>
    <row r="403" spans="1:39" s="3" customFormat="1" ht="17.399999999999999" x14ac:dyDescent="0.3">
      <c r="A403" s="8" t="s">
        <v>419</v>
      </c>
      <c r="B403" s="8" t="s">
        <v>838</v>
      </c>
      <c r="C403" s="9">
        <v>15452</v>
      </c>
      <c r="D403" s="9">
        <v>15662</v>
      </c>
      <c r="E403" s="10">
        <f t="shared" si="109"/>
        <v>210</v>
      </c>
      <c r="F403" s="9">
        <v>1</v>
      </c>
      <c r="G403" s="11">
        <v>1.948914116485686</v>
      </c>
      <c r="H403" s="9">
        <f t="shared" si="104"/>
        <v>7928.5176649360519</v>
      </c>
      <c r="I403" s="9">
        <f t="shared" si="105"/>
        <v>8036.2699759402303</v>
      </c>
      <c r="J403" s="10">
        <f t="shared" si="100"/>
        <v>107.75231100417841</v>
      </c>
      <c r="K403" s="12">
        <f t="shared" si="101"/>
        <v>1.3590473725084082</v>
      </c>
      <c r="L403" s="9">
        <v>9559</v>
      </c>
      <c r="M403" s="9">
        <v>9645</v>
      </c>
      <c r="N403" s="10">
        <f t="shared" si="113"/>
        <v>86</v>
      </c>
      <c r="O403" s="12">
        <f t="shared" si="114"/>
        <v>1.0846920399803843</v>
      </c>
      <c r="P403" s="9">
        <v>1</v>
      </c>
      <c r="Q403" s="9">
        <v>1266</v>
      </c>
      <c r="R403" s="13">
        <v>0.13308104698833176</v>
      </c>
      <c r="S403" s="14">
        <v>15794</v>
      </c>
      <c r="T403" s="9">
        <v>-67.730024059769534</v>
      </c>
      <c r="U403" s="9">
        <v>138.33333333333334</v>
      </c>
      <c r="V403" s="9">
        <v>18</v>
      </c>
      <c r="W403" s="9">
        <v>1454.0633573931027</v>
      </c>
      <c r="X403" s="13">
        <v>0.15075825374734086</v>
      </c>
      <c r="Y403" s="9">
        <v>0</v>
      </c>
      <c r="Z403" s="15">
        <v>4.8</v>
      </c>
      <c r="AA403" s="15">
        <v>5.32</v>
      </c>
      <c r="AB403" s="9">
        <v>89.988837615492585</v>
      </c>
      <c r="AC403" s="9">
        <v>0</v>
      </c>
      <c r="AD403" s="16">
        <f t="shared" si="106"/>
        <v>0.10833333333333339</v>
      </c>
      <c r="AE403" s="9">
        <f t="shared" si="111"/>
        <v>0</v>
      </c>
      <c r="AF403" s="9">
        <v>18545.291461522622</v>
      </c>
      <c r="AG403" s="9">
        <v>90.192469250794645</v>
      </c>
      <c r="AH403" s="9">
        <v>3711.0192000000006</v>
      </c>
      <c r="AI403" s="9">
        <v>86.328372044090642</v>
      </c>
      <c r="AJ403" s="13">
        <f t="shared" si="107"/>
        <v>0.20010573614869007</v>
      </c>
      <c r="AK403" s="9">
        <f t="shared" si="110"/>
        <v>95.715720792653684</v>
      </c>
      <c r="AL403" s="9">
        <v>0</v>
      </c>
      <c r="AM403" s="17">
        <f t="shared" si="108"/>
        <v>1</v>
      </c>
    </row>
    <row r="404" spans="1:39" s="3" customFormat="1" ht="17.399999999999999" x14ac:dyDescent="0.3">
      <c r="A404" s="8" t="s">
        <v>420</v>
      </c>
      <c r="B404" s="8" t="s">
        <v>839</v>
      </c>
      <c r="C404" s="9">
        <v>1455</v>
      </c>
      <c r="D404" s="9">
        <v>1385</v>
      </c>
      <c r="E404" s="10">
        <f t="shared" si="109"/>
        <v>-70</v>
      </c>
      <c r="F404" s="9">
        <v>0</v>
      </c>
      <c r="G404" s="11">
        <v>2.3223270440251573</v>
      </c>
      <c r="H404" s="9">
        <f t="shared" si="104"/>
        <v>626.52674339878126</v>
      </c>
      <c r="I404" s="9">
        <f t="shared" si="105"/>
        <v>596.38456330399458</v>
      </c>
      <c r="J404" s="10">
        <f t="shared" si="100"/>
        <v>-30.142180094786681</v>
      </c>
      <c r="K404" s="12">
        <f t="shared" si="101"/>
        <v>-4.8109965635738758</v>
      </c>
      <c r="L404" s="9">
        <v>728</v>
      </c>
      <c r="M404" s="9">
        <v>744</v>
      </c>
      <c r="N404" s="10">
        <f t="shared" si="113"/>
        <v>16</v>
      </c>
      <c r="O404" s="12">
        <f t="shared" si="114"/>
        <v>2.5537616978970803</v>
      </c>
      <c r="P404" s="9">
        <v>0</v>
      </c>
      <c r="Q404" s="9">
        <v>52</v>
      </c>
      <c r="R404" s="13">
        <v>7.2727272727272724E-2</v>
      </c>
      <c r="S404" s="14">
        <v>1477</v>
      </c>
      <c r="T404" s="9">
        <v>-39.615436696005418</v>
      </c>
      <c r="U404" s="9">
        <v>25.333333333333332</v>
      </c>
      <c r="V404" s="9">
        <v>0</v>
      </c>
      <c r="W404" s="9">
        <v>116.94877002933875</v>
      </c>
      <c r="X404" s="13">
        <v>0.15718920702868111</v>
      </c>
      <c r="Y404" s="9">
        <v>0</v>
      </c>
      <c r="Z404" s="15">
        <v>4.62</v>
      </c>
      <c r="AA404" s="15">
        <v>5</v>
      </c>
      <c r="AB404" s="9">
        <v>84.575975202530628</v>
      </c>
      <c r="AC404" s="9">
        <v>0</v>
      </c>
      <c r="AD404" s="16">
        <f t="shared" si="106"/>
        <v>8.2251082251082241E-2</v>
      </c>
      <c r="AE404" s="9">
        <f t="shared" si="111"/>
        <v>0</v>
      </c>
      <c r="AF404" s="9">
        <v>20872.486679801405</v>
      </c>
      <c r="AG404" s="9">
        <v>101.51046247838518</v>
      </c>
      <c r="AH404" s="9">
        <v>3665.4000000000005</v>
      </c>
      <c r="AI404" s="9">
        <v>85.267145718461876</v>
      </c>
      <c r="AJ404" s="13">
        <f t="shared" si="107"/>
        <v>0.17560916704510629</v>
      </c>
      <c r="AK404" s="9">
        <f t="shared" si="110"/>
        <v>83.998381680723782</v>
      </c>
      <c r="AL404" s="9">
        <v>0</v>
      </c>
      <c r="AM404" s="17">
        <f t="shared" si="108"/>
        <v>0</v>
      </c>
    </row>
    <row r="405" spans="1:39" s="3" customFormat="1" ht="17.399999999999999" x14ac:dyDescent="0.3">
      <c r="A405" s="8" t="s">
        <v>421</v>
      </c>
      <c r="B405" s="8" t="s">
        <v>840</v>
      </c>
      <c r="C405" s="9">
        <v>3017</v>
      </c>
      <c r="D405" s="9">
        <v>3090</v>
      </c>
      <c r="E405" s="10">
        <f t="shared" si="109"/>
        <v>73</v>
      </c>
      <c r="F405" s="9">
        <v>1</v>
      </c>
      <c r="G405" s="11">
        <v>2.3513931888544892</v>
      </c>
      <c r="H405" s="9">
        <f t="shared" si="104"/>
        <v>1283.0691244239631</v>
      </c>
      <c r="I405" s="9">
        <f t="shared" si="105"/>
        <v>1314.1145490454246</v>
      </c>
      <c r="J405" s="10">
        <f t="shared" si="100"/>
        <v>31.045424621461507</v>
      </c>
      <c r="K405" s="12">
        <f t="shared" si="101"/>
        <v>2.4196221411998691</v>
      </c>
      <c r="L405" s="9">
        <v>1445</v>
      </c>
      <c r="M405" s="9">
        <v>1512</v>
      </c>
      <c r="N405" s="10">
        <f t="shared" si="113"/>
        <v>67</v>
      </c>
      <c r="O405" s="12">
        <f t="shared" si="114"/>
        <v>5.2218542808502084</v>
      </c>
      <c r="P405" s="9">
        <v>0</v>
      </c>
      <c r="Q405" s="9">
        <v>114</v>
      </c>
      <c r="R405" s="13">
        <v>0.08</v>
      </c>
      <c r="S405" s="14">
        <v>3038</v>
      </c>
      <c r="T405" s="9">
        <v>22.114549045424621</v>
      </c>
      <c r="U405" s="9">
        <v>95</v>
      </c>
      <c r="V405" s="9">
        <v>5</v>
      </c>
      <c r="W405" s="9">
        <v>181.88545095457539</v>
      </c>
      <c r="X405" s="13">
        <v>0.12029461041969272</v>
      </c>
      <c r="Y405" s="9">
        <v>0</v>
      </c>
      <c r="Z405" s="15">
        <v>5.28</v>
      </c>
      <c r="AA405" s="15">
        <v>6.5</v>
      </c>
      <c r="AB405" s="9">
        <v>109.94876776328981</v>
      </c>
      <c r="AC405" s="9">
        <v>1</v>
      </c>
      <c r="AD405" s="16">
        <f t="shared" si="106"/>
        <v>0.23106060606060597</v>
      </c>
      <c r="AE405" s="9">
        <f t="shared" si="111"/>
        <v>1</v>
      </c>
      <c r="AF405" s="9">
        <v>24577.039036910504</v>
      </c>
      <c r="AG405" s="9">
        <v>119.52704233369519</v>
      </c>
      <c r="AH405" s="9">
        <v>4657.7700000000004</v>
      </c>
      <c r="AI405" s="9">
        <v>108.35236353824418</v>
      </c>
      <c r="AJ405" s="13">
        <f t="shared" si="107"/>
        <v>0.18951713398041267</v>
      </c>
      <c r="AK405" s="9">
        <f t="shared" si="110"/>
        <v>90.650920011679375</v>
      </c>
      <c r="AL405" s="9">
        <v>0</v>
      </c>
      <c r="AM405" s="17">
        <f t="shared" si="108"/>
        <v>2</v>
      </c>
    </row>
    <row r="406" spans="1:39" s="3" customFormat="1" ht="17.399999999999999" x14ac:dyDescent="0.3">
      <c r="A406" s="8" t="s">
        <v>422</v>
      </c>
      <c r="B406" s="8" t="s">
        <v>841</v>
      </c>
      <c r="C406" s="9">
        <v>3763</v>
      </c>
      <c r="D406" s="9">
        <v>4096</v>
      </c>
      <c r="E406" s="10">
        <f t="shared" si="109"/>
        <v>333</v>
      </c>
      <c r="F406" s="9">
        <v>1</v>
      </c>
      <c r="G406" s="11">
        <v>2.2078916372202593</v>
      </c>
      <c r="H406" s="9">
        <f t="shared" si="104"/>
        <v>1704.340890904241</v>
      </c>
      <c r="I406" s="9">
        <f t="shared" si="105"/>
        <v>1855.1635102694052</v>
      </c>
      <c r="J406" s="10">
        <f t="shared" si="100"/>
        <v>150.8226193651642</v>
      </c>
      <c r="K406" s="12">
        <f t="shared" si="101"/>
        <v>8.849322349189487</v>
      </c>
      <c r="L406" s="9">
        <v>1906</v>
      </c>
      <c r="M406" s="9">
        <v>2068</v>
      </c>
      <c r="N406" s="10">
        <f t="shared" si="113"/>
        <v>162</v>
      </c>
      <c r="O406" s="12">
        <f t="shared" si="114"/>
        <v>9.5051407183014085</v>
      </c>
      <c r="P406" s="9">
        <v>0</v>
      </c>
      <c r="Q406" s="9">
        <v>104</v>
      </c>
      <c r="R406" s="13">
        <v>5.609492988133765E-2</v>
      </c>
      <c r="S406" s="14">
        <v>3749</v>
      </c>
      <c r="T406" s="9">
        <v>157.16351026940515</v>
      </c>
      <c r="U406" s="9">
        <v>220</v>
      </c>
      <c r="V406" s="9">
        <v>3</v>
      </c>
      <c r="W406" s="9">
        <v>163.83648973059485</v>
      </c>
      <c r="X406" s="13">
        <v>7.9224608186941423E-2</v>
      </c>
      <c r="Y406" s="9">
        <v>0</v>
      </c>
      <c r="Z406" s="15">
        <v>5.28</v>
      </c>
      <c r="AA406" s="15">
        <v>6.73</v>
      </c>
      <c r="AB406" s="9">
        <v>113.83926262260624</v>
      </c>
      <c r="AC406" s="9">
        <v>1</v>
      </c>
      <c r="AD406" s="16">
        <f t="shared" si="106"/>
        <v>0.27462121212121215</v>
      </c>
      <c r="AE406" s="9">
        <f t="shared" si="111"/>
        <v>1</v>
      </c>
      <c r="AF406" s="9">
        <v>24391.721588122324</v>
      </c>
      <c r="AG406" s="9">
        <v>118.6257764605682</v>
      </c>
      <c r="AH406" s="9">
        <v>5330.16</v>
      </c>
      <c r="AI406" s="9">
        <v>123.99397867155473</v>
      </c>
      <c r="AJ406" s="13">
        <f t="shared" si="107"/>
        <v>0.21852332073991648</v>
      </c>
      <c r="AK406" s="9">
        <f t="shared" si="110"/>
        <v>104.52532524646608</v>
      </c>
      <c r="AL406" s="9">
        <f t="shared" ref="AL406" si="115">IF(AK406&gt;0.13,1,0)</f>
        <v>1</v>
      </c>
      <c r="AM406" s="17">
        <f t="shared" si="108"/>
        <v>3</v>
      </c>
    </row>
    <row r="407" spans="1:39" s="3" customFormat="1" ht="17.399999999999999" x14ac:dyDescent="0.3">
      <c r="A407" s="8" t="s">
        <v>423</v>
      </c>
      <c r="B407" s="8" t="s">
        <v>842</v>
      </c>
      <c r="C407" s="9">
        <v>3764</v>
      </c>
      <c r="D407" s="9">
        <v>3620</v>
      </c>
      <c r="E407" s="10">
        <f t="shared" si="109"/>
        <v>-144</v>
      </c>
      <c r="F407" s="9">
        <v>0</v>
      </c>
      <c r="G407" s="11">
        <v>2.2444946357989837</v>
      </c>
      <c r="H407" s="9">
        <f t="shared" si="104"/>
        <v>1676.9922012578616</v>
      </c>
      <c r="I407" s="9">
        <f t="shared" si="105"/>
        <v>1612.8352201257862</v>
      </c>
      <c r="J407" s="10">
        <f t="shared" si="100"/>
        <v>-64.156981132075316</v>
      </c>
      <c r="K407" s="12">
        <f t="shared" si="101"/>
        <v>-3.8257173219978653</v>
      </c>
      <c r="L407" s="9">
        <v>2028</v>
      </c>
      <c r="M407" s="9">
        <v>2050</v>
      </c>
      <c r="N407" s="10">
        <f t="shared" si="113"/>
        <v>22</v>
      </c>
      <c r="O407" s="12">
        <f t="shared" si="114"/>
        <v>1.3118725288941988</v>
      </c>
      <c r="P407" s="9">
        <v>0</v>
      </c>
      <c r="Q407" s="9">
        <v>191</v>
      </c>
      <c r="R407" s="13">
        <v>9.4554455445544555E-2</v>
      </c>
      <c r="S407" s="14">
        <v>3975</v>
      </c>
      <c r="T407" s="9">
        <v>-158.16477987421382</v>
      </c>
      <c r="U407" s="9">
        <v>35.666666666666664</v>
      </c>
      <c r="V407" s="9">
        <v>0.66666666666666663</v>
      </c>
      <c r="W407" s="9">
        <v>384.16477987421382</v>
      </c>
      <c r="X407" s="13">
        <v>0.18739745359717747</v>
      </c>
      <c r="Y407" s="9">
        <v>0</v>
      </c>
      <c r="Z407" s="15">
        <v>4.78</v>
      </c>
      <c r="AA407" s="15">
        <v>5.25</v>
      </c>
      <c r="AB407" s="9">
        <v>88.804773962657151</v>
      </c>
      <c r="AC407" s="9">
        <v>0</v>
      </c>
      <c r="AD407" s="16">
        <f t="shared" si="106"/>
        <v>9.8326359832635823E-2</v>
      </c>
      <c r="AE407" s="9">
        <f t="shared" si="111"/>
        <v>0</v>
      </c>
      <c r="AF407" s="9">
        <v>19987.267562541343</v>
      </c>
      <c r="AG407" s="9">
        <v>97.205321295819019</v>
      </c>
      <c r="AH407" s="9">
        <v>3686.13</v>
      </c>
      <c r="AI407" s="9">
        <v>85.749381744746515</v>
      </c>
      <c r="AJ407" s="13">
        <f t="shared" si="107"/>
        <v>0.18442390829391167</v>
      </c>
      <c r="AK407" s="9">
        <f t="shared" si="110"/>
        <v>88.214699156017048</v>
      </c>
      <c r="AL407" s="9">
        <v>0</v>
      </c>
      <c r="AM407" s="17">
        <f t="shared" si="108"/>
        <v>0</v>
      </c>
    </row>
    <row r="408" spans="1:39" s="3" customFormat="1" ht="17.399999999999999" x14ac:dyDescent="0.3">
      <c r="A408" s="8" t="s">
        <v>424</v>
      </c>
      <c r="B408" s="8" t="s">
        <v>843</v>
      </c>
      <c r="C408" s="9">
        <v>2996</v>
      </c>
      <c r="D408" s="9">
        <v>2958</v>
      </c>
      <c r="E408" s="10">
        <f t="shared" si="109"/>
        <v>-38</v>
      </c>
      <c r="F408" s="9">
        <v>0</v>
      </c>
      <c r="G408" s="11">
        <v>2.3730684326710816</v>
      </c>
      <c r="H408" s="9">
        <f t="shared" si="104"/>
        <v>1262.5004651162792</v>
      </c>
      <c r="I408" s="9">
        <f t="shared" si="105"/>
        <v>1246.4874418604652</v>
      </c>
      <c r="J408" s="10">
        <f t="shared" si="100"/>
        <v>-16.013023255814005</v>
      </c>
      <c r="K408" s="12">
        <f t="shared" si="101"/>
        <v>-1.2683578104138891</v>
      </c>
      <c r="L408" s="9">
        <v>1562</v>
      </c>
      <c r="M408" s="9">
        <v>1593</v>
      </c>
      <c r="N408" s="10">
        <f t="shared" si="113"/>
        <v>31</v>
      </c>
      <c r="O408" s="12">
        <f t="shared" si="114"/>
        <v>2.4554446399467129</v>
      </c>
      <c r="P408" s="9">
        <v>0</v>
      </c>
      <c r="Q408" s="9">
        <v>141</v>
      </c>
      <c r="R408" s="13">
        <v>9.0909090909090912E-2</v>
      </c>
      <c r="S408" s="14">
        <v>3225</v>
      </c>
      <c r="T408" s="9">
        <v>-112.51255813953489</v>
      </c>
      <c r="U408" s="9">
        <v>51</v>
      </c>
      <c r="V408" s="9">
        <v>0</v>
      </c>
      <c r="W408" s="9">
        <v>304.51255813953492</v>
      </c>
      <c r="X408" s="13">
        <v>0.19115665922130251</v>
      </c>
      <c r="Y408" s="9">
        <v>0</v>
      </c>
      <c r="Z408" s="15">
        <v>4.8600000000000003</v>
      </c>
      <c r="AA408" s="15">
        <v>5.24</v>
      </c>
      <c r="AB408" s="9">
        <v>88.635622012252099</v>
      </c>
      <c r="AC408" s="9">
        <v>0</v>
      </c>
      <c r="AD408" s="16">
        <f t="shared" si="106"/>
        <v>7.8189300411522611E-2</v>
      </c>
      <c r="AE408" s="9">
        <f t="shared" si="111"/>
        <v>0</v>
      </c>
      <c r="AF408" s="9">
        <v>20196.631663124477</v>
      </c>
      <c r="AG408" s="9">
        <v>98.223534746022409</v>
      </c>
      <c r="AH408" s="9">
        <v>3772.8</v>
      </c>
      <c r="AI408" s="9">
        <v>87.765561021065352</v>
      </c>
      <c r="AJ408" s="13">
        <f t="shared" si="107"/>
        <v>0.18680342657773347</v>
      </c>
      <c r="AK408" s="9">
        <f t="shared" si="110"/>
        <v>89.352883958006259</v>
      </c>
      <c r="AL408" s="9">
        <v>0</v>
      </c>
      <c r="AM408" s="17">
        <f t="shared" si="108"/>
        <v>0</v>
      </c>
    </row>
    <row r="409" spans="1:39" s="3" customFormat="1" ht="17.399999999999999" x14ac:dyDescent="0.3">
      <c r="A409" s="8" t="s">
        <v>425</v>
      </c>
      <c r="B409" s="8" t="s">
        <v>844</v>
      </c>
      <c r="C409" s="9">
        <v>2065</v>
      </c>
      <c r="D409" s="9">
        <v>2088</v>
      </c>
      <c r="E409" s="10">
        <f t="shared" si="109"/>
        <v>23</v>
      </c>
      <c r="F409" s="9">
        <v>1</v>
      </c>
      <c r="G409" s="11">
        <v>2.3641488162344984</v>
      </c>
      <c r="H409" s="9">
        <f t="shared" si="104"/>
        <v>873.46447305674769</v>
      </c>
      <c r="I409" s="9">
        <f t="shared" si="105"/>
        <v>883.19313304721027</v>
      </c>
      <c r="J409" s="10">
        <f t="shared" si="100"/>
        <v>9.7286599904625746</v>
      </c>
      <c r="K409" s="12">
        <f t="shared" si="101"/>
        <v>1.1138014527845048</v>
      </c>
      <c r="L409" s="9">
        <v>1009</v>
      </c>
      <c r="M409" s="9">
        <v>1081</v>
      </c>
      <c r="N409" s="10">
        <f t="shared" si="113"/>
        <v>72</v>
      </c>
      <c r="O409" s="12">
        <f t="shared" si="114"/>
        <v>8.2430370348127795</v>
      </c>
      <c r="P409" s="9">
        <v>0</v>
      </c>
      <c r="Q409" s="9">
        <v>76</v>
      </c>
      <c r="R409" s="13">
        <v>7.7157360406091377E-2</v>
      </c>
      <c r="S409" s="14">
        <v>2097</v>
      </c>
      <c r="T409" s="9">
        <v>-3.8068669527896994</v>
      </c>
      <c r="U409" s="9">
        <v>93</v>
      </c>
      <c r="V409" s="9">
        <v>0</v>
      </c>
      <c r="W409" s="9">
        <v>172.8068669527897</v>
      </c>
      <c r="X409" s="13">
        <v>0.1598583413069285</v>
      </c>
      <c r="Y409" s="9">
        <v>0</v>
      </c>
      <c r="Z409" s="15">
        <v>5</v>
      </c>
      <c r="AA409" s="15">
        <v>5.65</v>
      </c>
      <c r="AB409" s="9">
        <v>95.570851978859622</v>
      </c>
      <c r="AC409" s="9">
        <v>0</v>
      </c>
      <c r="AD409" s="16">
        <f t="shared" si="106"/>
        <v>0.13000000000000012</v>
      </c>
      <c r="AE409" s="9">
        <f t="shared" si="111"/>
        <v>0</v>
      </c>
      <c r="AF409" s="9">
        <v>21182.971306965719</v>
      </c>
      <c r="AG409" s="9">
        <v>103.02046167394718</v>
      </c>
      <c r="AH409" s="9">
        <v>4221.9060000000009</v>
      </c>
      <c r="AI409" s="9">
        <v>98.21298469789069</v>
      </c>
      <c r="AJ409" s="13">
        <f t="shared" si="107"/>
        <v>0.19930660051508861</v>
      </c>
      <c r="AK409" s="9">
        <f t="shared" si="110"/>
        <v>95.333473663443854</v>
      </c>
      <c r="AL409" s="9">
        <v>0</v>
      </c>
      <c r="AM409" s="17">
        <f t="shared" si="108"/>
        <v>0</v>
      </c>
    </row>
    <row r="410" spans="1:39" s="3" customFormat="1" ht="17.399999999999999" x14ac:dyDescent="0.3">
      <c r="A410" s="8" t="s">
        <v>426</v>
      </c>
      <c r="B410" s="8" t="s">
        <v>845</v>
      </c>
      <c r="C410" s="9">
        <v>5023</v>
      </c>
      <c r="D410" s="9">
        <v>4976</v>
      </c>
      <c r="E410" s="10">
        <f t="shared" si="109"/>
        <v>-47</v>
      </c>
      <c r="F410" s="9">
        <v>0</v>
      </c>
      <c r="G410" s="11">
        <v>2.3099910793933986</v>
      </c>
      <c r="H410" s="9">
        <f t="shared" si="104"/>
        <v>2174.4672716740683</v>
      </c>
      <c r="I410" s="9">
        <f t="shared" si="105"/>
        <v>2154.1208727553581</v>
      </c>
      <c r="J410" s="10">
        <f t="shared" si="100"/>
        <v>-20.346398918710292</v>
      </c>
      <c r="K410" s="12">
        <f t="shared" si="101"/>
        <v>-0.93569579932311908</v>
      </c>
      <c r="L410" s="9">
        <v>2473</v>
      </c>
      <c r="M410" s="9">
        <v>2539</v>
      </c>
      <c r="N410" s="10">
        <f t="shared" si="113"/>
        <v>66</v>
      </c>
      <c r="O410" s="12">
        <f t="shared" si="114"/>
        <v>3.0352261843512705</v>
      </c>
      <c r="P410" s="9">
        <v>0</v>
      </c>
      <c r="Q410" s="9">
        <v>147</v>
      </c>
      <c r="R410" s="13">
        <v>6.0844370860927151E-2</v>
      </c>
      <c r="S410" s="14">
        <v>5179</v>
      </c>
      <c r="T410" s="9">
        <v>-87.879127244641822</v>
      </c>
      <c r="U410" s="9">
        <v>121.33333333333333</v>
      </c>
      <c r="V410" s="9">
        <v>4.666666666666667</v>
      </c>
      <c r="W410" s="9">
        <v>351.54579391130846</v>
      </c>
      <c r="X410" s="13">
        <v>0.13845836703871936</v>
      </c>
      <c r="Y410" s="9">
        <v>0</v>
      </c>
      <c r="Z410" s="15">
        <v>4.62</v>
      </c>
      <c r="AA410" s="15">
        <v>5</v>
      </c>
      <c r="AB410" s="9">
        <v>84.575975202530628</v>
      </c>
      <c r="AC410" s="9">
        <v>0</v>
      </c>
      <c r="AD410" s="16">
        <f t="shared" si="106"/>
        <v>8.2251082251082241E-2</v>
      </c>
      <c r="AE410" s="9">
        <f t="shared" si="111"/>
        <v>0</v>
      </c>
      <c r="AF410" s="9">
        <v>19801.204439517791</v>
      </c>
      <c r="AG410" s="9">
        <v>96.300428938811507</v>
      </c>
      <c r="AH410" s="9">
        <v>3665.4000000000005</v>
      </c>
      <c r="AI410" s="9">
        <v>85.267145718461876</v>
      </c>
      <c r="AJ410" s="13">
        <f t="shared" si="107"/>
        <v>0.1851099518312565</v>
      </c>
      <c r="AK410" s="9">
        <f t="shared" si="110"/>
        <v>88.542851426591184</v>
      </c>
      <c r="AL410" s="9">
        <v>0</v>
      </c>
      <c r="AM410" s="17">
        <f t="shared" si="108"/>
        <v>0</v>
      </c>
    </row>
    <row r="411" spans="1:39" s="3" customFormat="1" ht="17.399999999999999" x14ac:dyDescent="0.3">
      <c r="A411" s="8" t="s">
        <v>427</v>
      </c>
      <c r="B411" s="8" t="s">
        <v>846</v>
      </c>
      <c r="C411" s="9">
        <v>6071</v>
      </c>
      <c r="D411" s="9">
        <v>5855</v>
      </c>
      <c r="E411" s="10">
        <f t="shared" si="109"/>
        <v>-216</v>
      </c>
      <c r="F411" s="9">
        <v>0</v>
      </c>
      <c r="G411" s="11">
        <v>2.1425241425241426</v>
      </c>
      <c r="H411" s="9">
        <f t="shared" si="104"/>
        <v>2833.5736711221634</v>
      </c>
      <c r="I411" s="9">
        <f t="shared" si="105"/>
        <v>2732.7580043518806</v>
      </c>
      <c r="J411" s="10">
        <f t="shared" si="100"/>
        <v>-100.81566677028286</v>
      </c>
      <c r="K411" s="12">
        <f t="shared" si="101"/>
        <v>-3.5578982045791463</v>
      </c>
      <c r="L411" s="9">
        <v>3463</v>
      </c>
      <c r="M411" s="9">
        <v>3481</v>
      </c>
      <c r="N411" s="10">
        <f t="shared" si="113"/>
        <v>18</v>
      </c>
      <c r="O411" s="12">
        <f t="shared" si="114"/>
        <v>0.63524023332951018</v>
      </c>
      <c r="P411" s="9">
        <v>0</v>
      </c>
      <c r="Q411" s="9">
        <v>351</v>
      </c>
      <c r="R411" s="13">
        <v>0.10170964937699217</v>
      </c>
      <c r="S411" s="14">
        <v>6434</v>
      </c>
      <c r="T411" s="9">
        <v>-270.24199564811937</v>
      </c>
      <c r="U411" s="9">
        <v>45.666666666666664</v>
      </c>
      <c r="V411" s="9">
        <v>12</v>
      </c>
      <c r="W411" s="9">
        <v>654.90866231478606</v>
      </c>
      <c r="X411" s="13">
        <v>0.18813808167618098</v>
      </c>
      <c r="Y411" s="9">
        <v>0</v>
      </c>
      <c r="Z411" s="15">
        <v>4.57</v>
      </c>
      <c r="AA411" s="15">
        <v>4.875</v>
      </c>
      <c r="AB411" s="9">
        <v>82.461575822467353</v>
      </c>
      <c r="AC411" s="9">
        <v>0</v>
      </c>
      <c r="AD411" s="16">
        <f t="shared" si="106"/>
        <v>6.6739606126914541E-2</v>
      </c>
      <c r="AE411" s="9">
        <f t="shared" si="111"/>
        <v>0</v>
      </c>
      <c r="AF411" s="9">
        <v>19693.575745516202</v>
      </c>
      <c r="AG411" s="9">
        <v>95.776991618110344</v>
      </c>
      <c r="AH411" s="9">
        <v>3451.5</v>
      </c>
      <c r="AI411" s="9">
        <v>80.291251554338174</v>
      </c>
      <c r="AJ411" s="13">
        <f t="shared" si="107"/>
        <v>0.17526019878771032</v>
      </c>
      <c r="AK411" s="9">
        <f t="shared" si="110"/>
        <v>83.831461186922482</v>
      </c>
      <c r="AL411" s="9">
        <v>0</v>
      </c>
      <c r="AM411" s="17">
        <f t="shared" si="108"/>
        <v>0</v>
      </c>
    </row>
    <row r="412" spans="1:39" s="3" customFormat="1" ht="17.399999999999999" x14ac:dyDescent="0.3">
      <c r="A412" s="8" t="s">
        <v>428</v>
      </c>
      <c r="B412" s="8" t="s">
        <v>847</v>
      </c>
      <c r="C412" s="9">
        <v>2354</v>
      </c>
      <c r="D412" s="9">
        <v>2224</v>
      </c>
      <c r="E412" s="10">
        <f t="shared" si="109"/>
        <v>-130</v>
      </c>
      <c r="F412" s="9">
        <v>0</v>
      </c>
      <c r="G412" s="11">
        <v>2.3518518518518516</v>
      </c>
      <c r="H412" s="9">
        <f t="shared" si="104"/>
        <v>1000.9133858267718</v>
      </c>
      <c r="I412" s="9">
        <f t="shared" si="105"/>
        <v>945.63779527559063</v>
      </c>
      <c r="J412" s="10">
        <f t="shared" si="100"/>
        <v>-55.275590551181153</v>
      </c>
      <c r="K412" s="12">
        <f t="shared" si="101"/>
        <v>-5.5225148683092655</v>
      </c>
      <c r="L412" s="9">
        <v>1170</v>
      </c>
      <c r="M412" s="9">
        <v>1198</v>
      </c>
      <c r="N412" s="10">
        <f t="shared" si="113"/>
        <v>28</v>
      </c>
      <c r="O412" s="12">
        <f t="shared" si="114"/>
        <v>2.7974448535196195</v>
      </c>
      <c r="P412" s="9">
        <v>0</v>
      </c>
      <c r="Q412" s="9">
        <v>92</v>
      </c>
      <c r="R412" s="13">
        <v>7.9791847354726803E-2</v>
      </c>
      <c r="S412" s="14">
        <v>2413</v>
      </c>
      <c r="T412" s="9">
        <v>-80.362204724409452</v>
      </c>
      <c r="U412" s="9">
        <v>44.666666666666664</v>
      </c>
      <c r="V412" s="9">
        <v>0</v>
      </c>
      <c r="W412" s="9">
        <v>217.02887139107611</v>
      </c>
      <c r="X412" s="13">
        <v>0.18115932503428725</v>
      </c>
      <c r="Y412" s="9">
        <v>0</v>
      </c>
      <c r="Z412" s="15">
        <v>4.8600000000000003</v>
      </c>
      <c r="AA412" s="15">
        <v>5.24</v>
      </c>
      <c r="AB412" s="9">
        <v>88.635622012252099</v>
      </c>
      <c r="AC412" s="9">
        <v>0</v>
      </c>
      <c r="AD412" s="16">
        <f t="shared" si="106"/>
        <v>7.8189300411522611E-2</v>
      </c>
      <c r="AE412" s="9">
        <f t="shared" si="111"/>
        <v>0</v>
      </c>
      <c r="AF412" s="9">
        <v>20393.458314610169</v>
      </c>
      <c r="AG412" s="9">
        <v>99.180774040357164</v>
      </c>
      <c r="AH412" s="9">
        <v>3772.8</v>
      </c>
      <c r="AI412" s="9">
        <v>87.765561021065352</v>
      </c>
      <c r="AJ412" s="13">
        <f t="shared" si="107"/>
        <v>0.18500050073886251</v>
      </c>
      <c r="AK412" s="9">
        <f t="shared" si="110"/>
        <v>88.49049815375821</v>
      </c>
      <c r="AL412" s="9">
        <v>0</v>
      </c>
      <c r="AM412" s="17">
        <f t="shared" si="108"/>
        <v>0</v>
      </c>
    </row>
    <row r="413" spans="1:39" s="3" customFormat="1" ht="17.399999999999999" x14ac:dyDescent="0.3">
      <c r="A413" s="8" t="s">
        <v>429</v>
      </c>
      <c r="B413" s="8" t="s">
        <v>848</v>
      </c>
      <c r="C413" s="9">
        <v>14734</v>
      </c>
      <c r="D413" s="9">
        <v>13917</v>
      </c>
      <c r="E413" s="10">
        <f t="shared" si="109"/>
        <v>-817</v>
      </c>
      <c r="F413" s="9">
        <v>0</v>
      </c>
      <c r="G413" s="11">
        <v>2.0090090090090089</v>
      </c>
      <c r="H413" s="9">
        <f t="shared" si="104"/>
        <v>7333.9641255605384</v>
      </c>
      <c r="I413" s="9">
        <f t="shared" si="105"/>
        <v>6927.2959641255611</v>
      </c>
      <c r="J413" s="10">
        <f t="shared" si="100"/>
        <v>-406.66816143497726</v>
      </c>
      <c r="K413" s="12">
        <f t="shared" si="101"/>
        <v>-5.5449979638930316</v>
      </c>
      <c r="L413" s="9">
        <v>8605</v>
      </c>
      <c r="M413" s="9">
        <v>8681</v>
      </c>
      <c r="N413" s="10">
        <f t="shared" si="113"/>
        <v>76</v>
      </c>
      <c r="O413" s="12">
        <f t="shared" si="114"/>
        <v>1.0362744990137416</v>
      </c>
      <c r="P413" s="9">
        <v>0</v>
      </c>
      <c r="Q413" s="9">
        <v>877</v>
      </c>
      <c r="R413" s="13">
        <v>0.10137556351866836</v>
      </c>
      <c r="S413" s="14">
        <v>15164</v>
      </c>
      <c r="T413" s="9">
        <v>-620.70403587443946</v>
      </c>
      <c r="U413" s="9">
        <v>165.33333333333334</v>
      </c>
      <c r="V413" s="9">
        <v>124.33333333333333</v>
      </c>
      <c r="W413" s="9">
        <v>1538.7040358744393</v>
      </c>
      <c r="X413" s="13">
        <v>0.17724962975169212</v>
      </c>
      <c r="Y413" s="9">
        <v>0</v>
      </c>
      <c r="Z413" s="15">
        <v>4.9800000000000004</v>
      </c>
      <c r="AA413" s="15">
        <v>5.49</v>
      </c>
      <c r="AB413" s="9">
        <v>92.864420772378637</v>
      </c>
      <c r="AC413" s="9">
        <v>0</v>
      </c>
      <c r="AD413" s="16">
        <f t="shared" si="106"/>
        <v>0.10240963855421681</v>
      </c>
      <c r="AE413" s="9">
        <f t="shared" si="111"/>
        <v>0</v>
      </c>
      <c r="AF413" s="9">
        <v>18855.060455821796</v>
      </c>
      <c r="AG413" s="9">
        <v>91.69898806454016</v>
      </c>
      <c r="AH413" s="9">
        <v>4018.68</v>
      </c>
      <c r="AI413" s="9">
        <v>93.485396725014553</v>
      </c>
      <c r="AJ413" s="13">
        <f t="shared" si="107"/>
        <v>0.21313535479856652</v>
      </c>
      <c r="AK413" s="9">
        <f t="shared" si="110"/>
        <v>101.94812254549315</v>
      </c>
      <c r="AL413" s="9">
        <f t="shared" ref="AL413:AL414" si="116">IF(AK413&gt;0.13,1,0)</f>
        <v>1</v>
      </c>
      <c r="AM413" s="17">
        <f t="shared" si="108"/>
        <v>1</v>
      </c>
    </row>
    <row r="414" spans="1:39" s="3" customFormat="1" ht="17.399999999999999" x14ac:dyDescent="0.3">
      <c r="A414" s="8" t="s">
        <v>430</v>
      </c>
      <c r="B414" s="8" t="s">
        <v>849</v>
      </c>
      <c r="C414" s="9">
        <v>4931</v>
      </c>
      <c r="D414" s="9">
        <v>5317</v>
      </c>
      <c r="E414" s="10">
        <f t="shared" si="109"/>
        <v>386</v>
      </c>
      <c r="F414" s="9">
        <v>1</v>
      </c>
      <c r="G414" s="11">
        <v>2.0958262350936967</v>
      </c>
      <c r="H414" s="9">
        <f t="shared" si="104"/>
        <v>2352.7713879292828</v>
      </c>
      <c r="I414" s="9">
        <f t="shared" si="105"/>
        <v>2536.9469619995934</v>
      </c>
      <c r="J414" s="10">
        <f t="shared" si="100"/>
        <v>184.17557407031063</v>
      </c>
      <c r="K414" s="12">
        <f t="shared" si="101"/>
        <v>7.8280267694179546</v>
      </c>
      <c r="L414" s="9">
        <v>2834</v>
      </c>
      <c r="M414" s="9">
        <v>2977</v>
      </c>
      <c r="N414" s="10">
        <f t="shared" si="113"/>
        <v>143</v>
      </c>
      <c r="O414" s="12">
        <f t="shared" si="114"/>
        <v>6.0779385848387468</v>
      </c>
      <c r="P414" s="9">
        <v>1</v>
      </c>
      <c r="Q414" s="9">
        <v>389</v>
      </c>
      <c r="R414" s="13">
        <v>0.13823738450604123</v>
      </c>
      <c r="S414" s="14">
        <v>4921</v>
      </c>
      <c r="T414" s="9">
        <v>188.94696199959358</v>
      </c>
      <c r="U414" s="9">
        <v>190</v>
      </c>
      <c r="V414" s="9">
        <v>18.666666666666668</v>
      </c>
      <c r="W414" s="9">
        <v>371.38637133373976</v>
      </c>
      <c r="X414" s="13">
        <v>0.12475188825453133</v>
      </c>
      <c r="Y414" s="9">
        <v>0</v>
      </c>
      <c r="Z414" s="15">
        <v>5.37</v>
      </c>
      <c r="AA414" s="15">
        <v>6.73</v>
      </c>
      <c r="AB414" s="9">
        <v>113.83926262260624</v>
      </c>
      <c r="AC414" s="9">
        <v>1</v>
      </c>
      <c r="AD414" s="16">
        <f t="shared" si="106"/>
        <v>0.25325884543761634</v>
      </c>
      <c r="AE414" s="9">
        <f t="shared" si="111"/>
        <v>1</v>
      </c>
      <c r="AF414" s="9">
        <v>21903.831490699584</v>
      </c>
      <c r="AG414" s="9">
        <v>106.52626583401836</v>
      </c>
      <c r="AH414" s="9">
        <v>4997.4288000000006</v>
      </c>
      <c r="AI414" s="9">
        <v>116.25374848781527</v>
      </c>
      <c r="AJ414" s="13">
        <f t="shared" si="107"/>
        <v>0.22815317959882589</v>
      </c>
      <c r="AK414" s="9">
        <f t="shared" si="110"/>
        <v>109.13153444142458</v>
      </c>
      <c r="AL414" s="9">
        <f t="shared" si="116"/>
        <v>1</v>
      </c>
      <c r="AM414" s="17">
        <f t="shared" si="108"/>
        <v>4</v>
      </c>
    </row>
    <row r="415" spans="1:39" s="3" customFormat="1" ht="17.399999999999999" x14ac:dyDescent="0.3">
      <c r="A415" s="8" t="s">
        <v>431</v>
      </c>
      <c r="B415" s="8" t="s">
        <v>850</v>
      </c>
      <c r="C415" s="9">
        <v>17443</v>
      </c>
      <c r="D415" s="9">
        <v>18287</v>
      </c>
      <c r="E415" s="10">
        <f t="shared" si="109"/>
        <v>844</v>
      </c>
      <c r="F415" s="9">
        <v>1</v>
      </c>
      <c r="G415" s="11">
        <v>2.0291065251103424</v>
      </c>
      <c r="H415" s="9">
        <f t="shared" si="104"/>
        <v>8596.3944150499701</v>
      </c>
      <c r="I415" s="9">
        <f t="shared" si="105"/>
        <v>9012.3410346854798</v>
      </c>
      <c r="J415" s="10">
        <f t="shared" si="100"/>
        <v>415.94661963550971</v>
      </c>
      <c r="K415" s="12">
        <f t="shared" si="101"/>
        <v>4.8386172103422718</v>
      </c>
      <c r="L415" s="9">
        <v>9978</v>
      </c>
      <c r="M415" s="9">
        <v>10314</v>
      </c>
      <c r="N415" s="10">
        <f t="shared" si="113"/>
        <v>336</v>
      </c>
      <c r="O415" s="12">
        <f t="shared" si="114"/>
        <v>3.908615447096687</v>
      </c>
      <c r="P415" s="9">
        <v>1</v>
      </c>
      <c r="Q415" s="9">
        <v>1199</v>
      </c>
      <c r="R415" s="13">
        <v>0.12293653234902081</v>
      </c>
      <c r="S415" s="14">
        <v>16922</v>
      </c>
      <c r="T415" s="9">
        <v>672.70987654320982</v>
      </c>
      <c r="U415" s="9">
        <v>614</v>
      </c>
      <c r="V415" s="9">
        <v>49.333333333333336</v>
      </c>
      <c r="W415" s="9">
        <v>1090.956790123457</v>
      </c>
      <c r="X415" s="13">
        <v>0.10577436398327099</v>
      </c>
      <c r="Y415" s="9">
        <v>0</v>
      </c>
      <c r="Z415" s="15">
        <v>5</v>
      </c>
      <c r="AA415" s="15">
        <v>6.1850000000000005</v>
      </c>
      <c r="AB415" s="9">
        <v>104.62048132553039</v>
      </c>
      <c r="AC415" s="9">
        <v>1</v>
      </c>
      <c r="AD415" s="16">
        <f t="shared" si="106"/>
        <v>0.2370000000000001</v>
      </c>
      <c r="AE415" s="9">
        <f t="shared" si="111"/>
        <v>1</v>
      </c>
      <c r="AF415" s="9">
        <v>21304.141172642663</v>
      </c>
      <c r="AG415" s="9">
        <v>103.60975461694919</v>
      </c>
      <c r="AH415" s="9">
        <v>4282.8651000000009</v>
      </c>
      <c r="AI415" s="9">
        <v>99.631058704156388</v>
      </c>
      <c r="AJ415" s="13">
        <f t="shared" si="107"/>
        <v>0.20103439351499258</v>
      </c>
      <c r="AK415" s="9">
        <f t="shared" si="110"/>
        <v>96.159921498219688</v>
      </c>
      <c r="AL415" s="9">
        <v>0</v>
      </c>
      <c r="AM415" s="17">
        <f t="shared" si="108"/>
        <v>3</v>
      </c>
    </row>
    <row r="416" spans="1:39" s="3" customFormat="1" ht="17.399999999999999" x14ac:dyDescent="0.3">
      <c r="A416" s="8" t="s">
        <v>432</v>
      </c>
      <c r="B416" s="8" t="s">
        <v>851</v>
      </c>
      <c r="C416" s="9">
        <v>2433</v>
      </c>
      <c r="D416" s="9">
        <v>2597</v>
      </c>
      <c r="E416" s="10">
        <f t="shared" si="109"/>
        <v>164</v>
      </c>
      <c r="F416" s="9">
        <v>1</v>
      </c>
      <c r="G416" s="11">
        <v>2.2673357664233578</v>
      </c>
      <c r="H416" s="9">
        <f t="shared" si="104"/>
        <v>1073.0655935613681</v>
      </c>
      <c r="I416" s="9">
        <f t="shared" si="105"/>
        <v>1145.3971830985915</v>
      </c>
      <c r="J416" s="10">
        <f t="shared" si="100"/>
        <v>72.331589537223408</v>
      </c>
      <c r="K416" s="12">
        <f t="shared" si="101"/>
        <v>6.7406494040279554</v>
      </c>
      <c r="L416" s="9">
        <v>1230</v>
      </c>
      <c r="M416" s="9">
        <v>1298</v>
      </c>
      <c r="N416" s="10">
        <f t="shared" si="113"/>
        <v>68</v>
      </c>
      <c r="O416" s="12">
        <f t="shared" si="114"/>
        <v>6.3369844684253325</v>
      </c>
      <c r="P416" s="9">
        <v>1</v>
      </c>
      <c r="Q416" s="9">
        <v>110</v>
      </c>
      <c r="R416" s="13">
        <v>8.943089430894309E-2</v>
      </c>
      <c r="S416" s="14">
        <v>2485</v>
      </c>
      <c r="T416" s="9">
        <v>49.397183098591547</v>
      </c>
      <c r="U416" s="9">
        <v>80.666666666666671</v>
      </c>
      <c r="V416" s="9">
        <v>11</v>
      </c>
      <c r="W416" s="9">
        <v>130.26948356807512</v>
      </c>
      <c r="X416" s="13">
        <v>0.10036169766415648</v>
      </c>
      <c r="Y416" s="9">
        <v>0</v>
      </c>
      <c r="Z416" s="15">
        <v>5</v>
      </c>
      <c r="AA416" s="15">
        <v>5.65</v>
      </c>
      <c r="AB416" s="9">
        <v>95.570851978859622</v>
      </c>
      <c r="AC416" s="9">
        <v>0</v>
      </c>
      <c r="AD416" s="16">
        <f t="shared" si="106"/>
        <v>0.13000000000000012</v>
      </c>
      <c r="AE416" s="9">
        <f t="shared" si="111"/>
        <v>0</v>
      </c>
      <c r="AF416" s="9">
        <v>22076.394577958126</v>
      </c>
      <c r="AG416" s="9">
        <v>107.36550262755595</v>
      </c>
      <c r="AH416" s="9">
        <v>4221.9060000000009</v>
      </c>
      <c r="AI416" s="9">
        <v>98.21298469789069</v>
      </c>
      <c r="AJ416" s="13">
        <f t="shared" si="107"/>
        <v>0.19124073838648023</v>
      </c>
      <c r="AK416" s="9">
        <f t="shared" si="110"/>
        <v>91.475364334282716</v>
      </c>
      <c r="AL416" s="9">
        <v>0</v>
      </c>
      <c r="AM416" s="17">
        <f t="shared" si="108"/>
        <v>1</v>
      </c>
    </row>
    <row r="417" spans="1:39" s="3" customFormat="1" ht="17.399999999999999" x14ac:dyDescent="0.3">
      <c r="A417" s="8" t="s">
        <v>433</v>
      </c>
      <c r="B417" s="8" t="s">
        <v>852</v>
      </c>
      <c r="C417" s="9">
        <v>15128</v>
      </c>
      <c r="D417" s="9">
        <v>15709</v>
      </c>
      <c r="E417" s="10">
        <f t="shared" si="109"/>
        <v>581</v>
      </c>
      <c r="F417" s="9">
        <v>1</v>
      </c>
      <c r="G417" s="11">
        <v>2.0454611263935139</v>
      </c>
      <c r="H417" s="9">
        <f t="shared" si="104"/>
        <v>7395.8873159682898</v>
      </c>
      <c r="I417" s="9">
        <f t="shared" si="105"/>
        <v>7679.9308465458662</v>
      </c>
      <c r="J417" s="10">
        <f t="shared" si="100"/>
        <v>284.04353057757635</v>
      </c>
      <c r="K417" s="12">
        <f t="shared" si="101"/>
        <v>3.8405605499735578</v>
      </c>
      <c r="L417" s="9">
        <v>8216</v>
      </c>
      <c r="M417" s="9">
        <v>8322</v>
      </c>
      <c r="N417" s="10">
        <f t="shared" si="113"/>
        <v>106</v>
      </c>
      <c r="O417" s="12">
        <f t="shared" si="114"/>
        <v>1.4332289753947149</v>
      </c>
      <c r="P417" s="9">
        <v>1</v>
      </c>
      <c r="Q417" s="9">
        <v>932</v>
      </c>
      <c r="R417" s="13">
        <v>0.11587716026358325</v>
      </c>
      <c r="S417" s="14">
        <v>14128</v>
      </c>
      <c r="T417" s="9">
        <v>772.9308465458663</v>
      </c>
      <c r="U417" s="9">
        <v>295.33333333333331</v>
      </c>
      <c r="V417" s="9">
        <v>16.666666666666668</v>
      </c>
      <c r="W417" s="9">
        <v>437.73582012080033</v>
      </c>
      <c r="X417" s="13">
        <v>5.2599834188993069E-2</v>
      </c>
      <c r="Y417" s="9">
        <v>0</v>
      </c>
      <c r="Z417" s="15">
        <v>5.6</v>
      </c>
      <c r="AA417" s="15">
        <v>6.89</v>
      </c>
      <c r="AB417" s="9">
        <v>116.5456938290872</v>
      </c>
      <c r="AC417" s="9">
        <v>1</v>
      </c>
      <c r="AD417" s="16">
        <f t="shared" si="106"/>
        <v>0.23035714285714293</v>
      </c>
      <c r="AE417" s="9">
        <f t="shared" si="111"/>
        <v>1</v>
      </c>
      <c r="AF417" s="9">
        <v>24228.550282153959</v>
      </c>
      <c r="AG417" s="9">
        <v>117.83221530103087</v>
      </c>
      <c r="AH417" s="9">
        <v>4824.3779999999997</v>
      </c>
      <c r="AI417" s="9">
        <v>112.22811751157897</v>
      </c>
      <c r="AJ417" s="13">
        <f t="shared" si="107"/>
        <v>0.19911954878924371</v>
      </c>
      <c r="AK417" s="9">
        <f t="shared" si="110"/>
        <v>95.244002011559516</v>
      </c>
      <c r="AL417" s="9">
        <v>0</v>
      </c>
      <c r="AM417" s="17">
        <f t="shared" si="108"/>
        <v>3</v>
      </c>
    </row>
    <row r="418" spans="1:39" s="3" customFormat="1" ht="17.399999999999999" x14ac:dyDescent="0.3">
      <c r="A418" s="8" t="s">
        <v>434</v>
      </c>
      <c r="B418" s="8" t="s">
        <v>853</v>
      </c>
      <c r="C418" s="9">
        <v>20047</v>
      </c>
      <c r="D418" s="9">
        <v>19768</v>
      </c>
      <c r="E418" s="10">
        <f t="shared" si="109"/>
        <v>-279</v>
      </c>
      <c r="F418" s="9">
        <v>0</v>
      </c>
      <c r="G418" s="11">
        <v>2.0460610853019672</v>
      </c>
      <c r="H418" s="9">
        <f t="shared" si="104"/>
        <v>9797.8501932367144</v>
      </c>
      <c r="I418" s="9">
        <f t="shared" si="105"/>
        <v>9661.4906280193227</v>
      </c>
      <c r="J418" s="10">
        <f t="shared" si="100"/>
        <v>-136.35956521739172</v>
      </c>
      <c r="K418" s="12">
        <f t="shared" si="101"/>
        <v>-1.3917294358258137</v>
      </c>
      <c r="L418" s="9">
        <v>11422</v>
      </c>
      <c r="M418" s="9">
        <v>11520</v>
      </c>
      <c r="N418" s="10">
        <f t="shared" si="113"/>
        <v>98</v>
      </c>
      <c r="O418" s="12">
        <f t="shared" si="114"/>
        <v>1.0002194161699645</v>
      </c>
      <c r="P418" s="9">
        <v>0</v>
      </c>
      <c r="Q418" s="9">
        <v>949</v>
      </c>
      <c r="R418" s="13">
        <v>8.3663933703605753E-2</v>
      </c>
      <c r="S418" s="14">
        <v>20700</v>
      </c>
      <c r="T418" s="9">
        <v>-455.50937198067629</v>
      </c>
      <c r="U418" s="9">
        <v>184.33333333333334</v>
      </c>
      <c r="V418" s="9">
        <v>51.333333333333329</v>
      </c>
      <c r="W418" s="9">
        <v>1537.5093719806764</v>
      </c>
      <c r="X418" s="13">
        <v>0.13346435520665595</v>
      </c>
      <c r="Y418" s="9">
        <v>0</v>
      </c>
      <c r="Z418" s="15">
        <v>4.88</v>
      </c>
      <c r="AA418" s="15">
        <v>5.1950000000000003</v>
      </c>
      <c r="AB418" s="9">
        <v>87.874438235429324</v>
      </c>
      <c r="AC418" s="9">
        <v>0</v>
      </c>
      <c r="AD418" s="16">
        <f t="shared" si="106"/>
        <v>6.4549180327868827E-2</v>
      </c>
      <c r="AE418" s="9">
        <f t="shared" si="111"/>
        <v>0</v>
      </c>
      <c r="AF418" s="9">
        <v>18644.002156715123</v>
      </c>
      <c r="AG418" s="9">
        <v>90.672535113299219</v>
      </c>
      <c r="AH418" s="9">
        <v>3989.76</v>
      </c>
      <c r="AI418" s="9">
        <v>92.812639084872174</v>
      </c>
      <c r="AJ418" s="13">
        <f t="shared" si="107"/>
        <v>0.21399697159780601</v>
      </c>
      <c r="AK418" s="9">
        <f t="shared" si="110"/>
        <v>102.36025602339099</v>
      </c>
      <c r="AL418" s="9">
        <f t="shared" ref="AL418" si="117">IF(AK418&gt;0.13,1,0)</f>
        <v>1</v>
      </c>
      <c r="AM418" s="17">
        <f t="shared" si="108"/>
        <v>1</v>
      </c>
    </row>
    <row r="419" spans="1:39" s="3" customFormat="1" ht="17.399999999999999" x14ac:dyDescent="0.3">
      <c r="A419" s="8" t="s">
        <v>435</v>
      </c>
      <c r="B419" s="8" t="s">
        <v>854</v>
      </c>
      <c r="C419" s="9">
        <v>1290</v>
      </c>
      <c r="D419" s="9">
        <v>1246</v>
      </c>
      <c r="E419" s="10">
        <f t="shared" si="109"/>
        <v>-44</v>
      </c>
      <c r="F419" s="9">
        <v>0</v>
      </c>
      <c r="G419" s="11">
        <v>2.1746794871794872</v>
      </c>
      <c r="H419" s="9">
        <f t="shared" si="104"/>
        <v>593.19086219602059</v>
      </c>
      <c r="I419" s="9">
        <f t="shared" si="105"/>
        <v>572.95799557848193</v>
      </c>
      <c r="J419" s="10">
        <f t="shared" si="100"/>
        <v>-20.232866617538662</v>
      </c>
      <c r="K419" s="12">
        <f t="shared" si="101"/>
        <v>-3.4108527131782904</v>
      </c>
      <c r="L419" s="9">
        <v>731</v>
      </c>
      <c r="M419" s="9">
        <v>737</v>
      </c>
      <c r="N419" s="10">
        <f t="shared" si="113"/>
        <v>6</v>
      </c>
      <c r="O419" s="12">
        <f t="shared" si="114"/>
        <v>1.0114788312462732</v>
      </c>
      <c r="P419" s="9">
        <v>0</v>
      </c>
      <c r="Q419" s="9">
        <v>68</v>
      </c>
      <c r="R419" s="13">
        <v>9.2896174863387984E-2</v>
      </c>
      <c r="S419" s="14">
        <v>1357</v>
      </c>
      <c r="T419" s="9">
        <v>-51.042004421518051</v>
      </c>
      <c r="U419" s="9">
        <v>13</v>
      </c>
      <c r="V419" s="9">
        <v>5</v>
      </c>
      <c r="W419" s="9">
        <v>127.04200442151804</v>
      </c>
      <c r="X419" s="13">
        <v>0.17237721088401362</v>
      </c>
      <c r="Y419" s="9">
        <v>0</v>
      </c>
      <c r="Z419" s="15">
        <v>4.62</v>
      </c>
      <c r="AA419" s="15">
        <v>5</v>
      </c>
      <c r="AB419" s="9">
        <v>84.575975202530628</v>
      </c>
      <c r="AC419" s="9">
        <v>0</v>
      </c>
      <c r="AD419" s="16">
        <f t="shared" si="106"/>
        <v>8.2251082251082241E-2</v>
      </c>
      <c r="AE419" s="9">
        <f t="shared" si="111"/>
        <v>0</v>
      </c>
      <c r="AF419" s="9">
        <v>21233.427823527538</v>
      </c>
      <c r="AG419" s="9">
        <v>103.26584998870869</v>
      </c>
      <c r="AH419" s="9">
        <v>3665.4000000000005</v>
      </c>
      <c r="AI419" s="9">
        <v>85.267145718461876</v>
      </c>
      <c r="AJ419" s="13">
        <f t="shared" si="107"/>
        <v>0.17262403557557401</v>
      </c>
      <c r="AK419" s="9">
        <f t="shared" si="110"/>
        <v>82.570516514205991</v>
      </c>
      <c r="AL419" s="9">
        <v>0</v>
      </c>
      <c r="AM419" s="17">
        <f t="shared" si="108"/>
        <v>0</v>
      </c>
    </row>
    <row r="420" spans="1:39" s="3" customFormat="1" ht="17.399999999999999" x14ac:dyDescent="0.3">
      <c r="A420" s="8" t="s">
        <v>436</v>
      </c>
      <c r="B420" s="8" t="s">
        <v>855</v>
      </c>
      <c r="C420" s="9">
        <v>5309</v>
      </c>
      <c r="D420" s="9">
        <v>5218</v>
      </c>
      <c r="E420" s="10">
        <f t="shared" si="109"/>
        <v>-91</v>
      </c>
      <c r="F420" s="9">
        <v>0</v>
      </c>
      <c r="G420" s="11">
        <v>2.2515362556329372</v>
      </c>
      <c r="H420" s="9">
        <f t="shared" si="104"/>
        <v>2357.945596797671</v>
      </c>
      <c r="I420" s="9">
        <f t="shared" si="105"/>
        <v>2317.5287481804949</v>
      </c>
      <c r="J420" s="10">
        <f t="shared" si="100"/>
        <v>-40.416848617176129</v>
      </c>
      <c r="K420" s="12">
        <f t="shared" si="101"/>
        <v>-1.7140704464117538</v>
      </c>
      <c r="L420" s="9">
        <v>2780</v>
      </c>
      <c r="M420" s="9">
        <v>2903</v>
      </c>
      <c r="N420" s="10">
        <f t="shared" si="113"/>
        <v>123</v>
      </c>
      <c r="O420" s="12">
        <f t="shared" si="114"/>
        <v>5.2164053389122493</v>
      </c>
      <c r="P420" s="9">
        <v>0</v>
      </c>
      <c r="Q420" s="9">
        <v>225</v>
      </c>
      <c r="R420" s="13">
        <v>8.1877729257641918E-2</v>
      </c>
      <c r="S420" s="14">
        <v>5496</v>
      </c>
      <c r="T420" s="9">
        <v>-123.4712518195051</v>
      </c>
      <c r="U420" s="9">
        <v>152.66666666666666</v>
      </c>
      <c r="V420" s="9">
        <v>1</v>
      </c>
      <c r="W420" s="9">
        <v>500.13791848617177</v>
      </c>
      <c r="X420" s="13">
        <v>0.17228312727735851</v>
      </c>
      <c r="Y420" s="9">
        <v>0</v>
      </c>
      <c r="Z420" s="15">
        <v>4.8600000000000003</v>
      </c>
      <c r="AA420" s="15">
        <v>5</v>
      </c>
      <c r="AB420" s="9">
        <v>84.575975202530628</v>
      </c>
      <c r="AC420" s="9">
        <v>0</v>
      </c>
      <c r="AD420" s="16">
        <f t="shared" si="106"/>
        <v>2.8806584362139898E-2</v>
      </c>
      <c r="AE420" s="9">
        <f t="shared" si="111"/>
        <v>0</v>
      </c>
      <c r="AF420" s="9">
        <v>20823.821455896625</v>
      </c>
      <c r="AG420" s="9">
        <v>101.27378586859872</v>
      </c>
      <c r="AH420" s="9">
        <v>3720</v>
      </c>
      <c r="AI420" s="9">
        <v>86.537289810846886</v>
      </c>
      <c r="AJ420" s="13">
        <f t="shared" si="107"/>
        <v>0.17864156239903881</v>
      </c>
      <c r="AK420" s="9">
        <f t="shared" si="110"/>
        <v>85.448854378889095</v>
      </c>
      <c r="AL420" s="9">
        <v>0</v>
      </c>
      <c r="AM420" s="17">
        <f t="shared" si="108"/>
        <v>0</v>
      </c>
    </row>
    <row r="421" spans="1:39" s="3" customFormat="1" ht="17.399999999999999" x14ac:dyDescent="0.3">
      <c r="A421" s="8" t="s">
        <v>437</v>
      </c>
      <c r="B421" s="8" t="s">
        <v>856</v>
      </c>
      <c r="C421" s="9">
        <v>5208</v>
      </c>
      <c r="D421" s="9">
        <v>5306</v>
      </c>
      <c r="E421" s="10">
        <f t="shared" si="109"/>
        <v>98</v>
      </c>
      <c r="F421" s="9">
        <v>1</v>
      </c>
      <c r="G421" s="11">
        <v>2.2867552507501072</v>
      </c>
      <c r="H421" s="9">
        <f t="shared" si="104"/>
        <v>2277.4627928772256</v>
      </c>
      <c r="I421" s="9">
        <f t="shared" si="105"/>
        <v>2320.3182755388939</v>
      </c>
      <c r="J421" s="10">
        <f t="shared" si="100"/>
        <v>42.855482661668248</v>
      </c>
      <c r="K421" s="12">
        <f t="shared" si="101"/>
        <v>1.8817204301075279</v>
      </c>
      <c r="L421" s="9">
        <v>2643</v>
      </c>
      <c r="M421" s="9">
        <v>2718</v>
      </c>
      <c r="N421" s="10">
        <f t="shared" si="113"/>
        <v>75</v>
      </c>
      <c r="O421" s="12">
        <f t="shared" si="114"/>
        <v>3.2931383219327581</v>
      </c>
      <c r="P421" s="9">
        <v>0</v>
      </c>
      <c r="Q421" s="9">
        <v>227</v>
      </c>
      <c r="R421" s="13">
        <v>8.700651590647758E-2</v>
      </c>
      <c r="S421" s="14">
        <v>5335</v>
      </c>
      <c r="T421" s="9">
        <v>-12.681724461105905</v>
      </c>
      <c r="U421" s="9">
        <v>113.33333333333333</v>
      </c>
      <c r="V421" s="9">
        <v>2</v>
      </c>
      <c r="W421" s="9">
        <v>351.01505779443926</v>
      </c>
      <c r="X421" s="13">
        <v>0.12914461287506962</v>
      </c>
      <c r="Y421" s="9">
        <v>0</v>
      </c>
      <c r="Z421" s="15">
        <v>5.86</v>
      </c>
      <c r="AA421" s="15">
        <v>6</v>
      </c>
      <c r="AB421" s="9">
        <v>101.49117024303675</v>
      </c>
      <c r="AC421" s="9">
        <v>1</v>
      </c>
      <c r="AD421" s="16">
        <f t="shared" si="106"/>
        <v>2.3890784982935065E-2</v>
      </c>
      <c r="AE421" s="9">
        <f t="shared" si="111"/>
        <v>0</v>
      </c>
      <c r="AF421" s="9">
        <v>21658.641425719372</v>
      </c>
      <c r="AG421" s="9">
        <v>105.33381774323422</v>
      </c>
      <c r="AH421" s="9">
        <v>4633.2</v>
      </c>
      <c r="AI421" s="9">
        <v>107.7807986966709</v>
      </c>
      <c r="AJ421" s="13">
        <f t="shared" si="107"/>
        <v>0.21391923477241429</v>
      </c>
      <c r="AK421" s="9">
        <f t="shared" si="110"/>
        <v>102.32307250023115</v>
      </c>
      <c r="AL421" s="9">
        <f t="shared" ref="AL421" si="118">IF(AK421&gt;0.13,1,0)</f>
        <v>1</v>
      </c>
      <c r="AM421" s="17">
        <f t="shared" si="108"/>
        <v>2</v>
      </c>
    </row>
    <row r="422" spans="1:39" s="3" customFormat="1" ht="17.399999999999999" x14ac:dyDescent="0.3">
      <c r="A422" s="8" t="s">
        <v>438</v>
      </c>
      <c r="B422" s="8" t="s">
        <v>857</v>
      </c>
      <c r="C422" s="9">
        <v>2881</v>
      </c>
      <c r="D422" s="9">
        <v>2872</v>
      </c>
      <c r="E422" s="10">
        <f t="shared" si="109"/>
        <v>-9</v>
      </c>
      <c r="F422" s="9">
        <v>0</v>
      </c>
      <c r="G422" s="11">
        <v>2.1959508315256691</v>
      </c>
      <c r="H422" s="9">
        <f t="shared" si="104"/>
        <v>1311.9601580507078</v>
      </c>
      <c r="I422" s="9">
        <f t="shared" si="105"/>
        <v>1307.8617056305563</v>
      </c>
      <c r="J422" s="10">
        <f t="shared" si="100"/>
        <v>-4.0984524201514887</v>
      </c>
      <c r="K422" s="12">
        <f t="shared" si="101"/>
        <v>-0.31239153071850234</v>
      </c>
      <c r="L422" s="9">
        <v>1530</v>
      </c>
      <c r="M422" s="9">
        <v>1607</v>
      </c>
      <c r="N422" s="10">
        <f t="shared" si="113"/>
        <v>77</v>
      </c>
      <c r="O422" s="12">
        <f t="shared" si="114"/>
        <v>5.8690806673889799</v>
      </c>
      <c r="P422" s="9">
        <v>0</v>
      </c>
      <c r="Q422" s="9">
        <v>131</v>
      </c>
      <c r="R422" s="13">
        <v>8.5509138381201041E-2</v>
      </c>
      <c r="S422" s="14">
        <v>3037</v>
      </c>
      <c r="T422" s="9">
        <v>-75.138294369443528</v>
      </c>
      <c r="U422" s="9">
        <v>96.333333333333329</v>
      </c>
      <c r="V422" s="9">
        <v>3</v>
      </c>
      <c r="W422" s="9">
        <v>299.47162770277686</v>
      </c>
      <c r="X422" s="13">
        <v>0.18635446652319654</v>
      </c>
      <c r="Y422" s="9">
        <v>0</v>
      </c>
      <c r="Z422" s="15">
        <v>4.78</v>
      </c>
      <c r="AA422" s="15">
        <v>5.25</v>
      </c>
      <c r="AB422" s="9">
        <v>88.804773962657151</v>
      </c>
      <c r="AC422" s="9">
        <v>0</v>
      </c>
      <c r="AD422" s="16">
        <f t="shared" si="106"/>
        <v>9.8326359832635823E-2</v>
      </c>
      <c r="AE422" s="9">
        <f t="shared" si="111"/>
        <v>0</v>
      </c>
      <c r="AF422" s="9">
        <v>21744.078040480686</v>
      </c>
      <c r="AG422" s="9">
        <v>105.74932694489544</v>
      </c>
      <c r="AH422" s="9">
        <v>3686.13</v>
      </c>
      <c r="AI422" s="9">
        <v>85.749381744746515</v>
      </c>
      <c r="AJ422" s="13">
        <f t="shared" si="107"/>
        <v>0.16952339819318055</v>
      </c>
      <c r="AK422" s="9">
        <f t="shared" si="110"/>
        <v>81.087401898481474</v>
      </c>
      <c r="AL422" s="9">
        <v>0</v>
      </c>
      <c r="AM422" s="17">
        <f t="shared" si="108"/>
        <v>0</v>
      </c>
    </row>
    <row r="423" spans="1:39" s="3" customFormat="1" x14ac:dyDescent="0.3">
      <c r="A423" s="4"/>
      <c r="B423" s="4"/>
      <c r="C423" s="5"/>
      <c r="D423" s="5"/>
      <c r="E423" s="5"/>
      <c r="L423" s="5"/>
      <c r="M423" s="5"/>
      <c r="P423" s="6"/>
      <c r="Q423" s="5"/>
      <c r="R423" s="5"/>
      <c r="S423" s="5"/>
      <c r="T423" s="5"/>
      <c r="U423" s="5"/>
      <c r="V423" s="5"/>
      <c r="W423" s="5"/>
      <c r="X423" s="5"/>
      <c r="Y423" s="5"/>
      <c r="AB423" s="5"/>
      <c r="AD423" s="5"/>
      <c r="AE423" s="5"/>
      <c r="AF423" s="5"/>
      <c r="AG423" s="5"/>
      <c r="AH423" s="5"/>
      <c r="AI423" s="5"/>
      <c r="AJ423" s="5"/>
      <c r="AK423" s="5"/>
    </row>
    <row r="424" spans="1:39" s="3" customFormat="1" ht="17.399999999999999" x14ac:dyDescent="0.3">
      <c r="A424" s="8"/>
      <c r="B424" s="8" t="s">
        <v>858</v>
      </c>
      <c r="C424" s="18"/>
      <c r="D424" s="18"/>
      <c r="E424" s="18"/>
      <c r="F424" s="9">
        <v>64</v>
      </c>
      <c r="G424" s="19"/>
      <c r="H424" s="19"/>
      <c r="I424" s="19"/>
      <c r="J424" s="19"/>
      <c r="K424" s="19"/>
      <c r="L424" s="18"/>
      <c r="M424" s="18"/>
      <c r="N424" s="19"/>
      <c r="O424" s="19"/>
      <c r="P424" s="21">
        <f>SUM(P4:P423)</f>
        <v>14</v>
      </c>
      <c r="Q424" s="18"/>
      <c r="R424" s="22"/>
      <c r="S424" s="18"/>
      <c r="T424" s="18"/>
      <c r="U424" s="18"/>
      <c r="V424" s="18"/>
      <c r="W424" s="18"/>
      <c r="X424" s="22"/>
      <c r="Y424" s="9">
        <f>SUM(Y4:Y423)</f>
        <v>3</v>
      </c>
      <c r="Z424" s="19"/>
      <c r="AA424" s="19"/>
      <c r="AB424" s="18"/>
      <c r="AC424" s="9">
        <f>SUM(AC4:AC423)</f>
        <v>45</v>
      </c>
      <c r="AD424" s="18"/>
      <c r="AE424" s="9">
        <f>SUM(AE4:AE423)</f>
        <v>60</v>
      </c>
      <c r="AF424" s="18"/>
      <c r="AG424" s="18"/>
      <c r="AH424" s="18"/>
      <c r="AI424" s="23"/>
      <c r="AJ424" s="23"/>
      <c r="AK424" s="23"/>
      <c r="AL424" s="9">
        <f>SUM(AL4:AL423)</f>
        <v>44</v>
      </c>
      <c r="AM424" s="19"/>
    </row>
    <row r="425" spans="1:39" s="3" customFormat="1" ht="17.399999999999999" x14ac:dyDescent="0.3">
      <c r="A425" s="24"/>
      <c r="B425" s="24"/>
      <c r="C425" s="25"/>
      <c r="D425" s="25"/>
      <c r="E425" s="25"/>
      <c r="L425" s="25"/>
      <c r="M425" s="25"/>
      <c r="P425" s="6"/>
      <c r="Q425" s="25"/>
      <c r="R425" s="26"/>
      <c r="S425" s="25"/>
      <c r="T425" s="25"/>
      <c r="U425" s="25"/>
      <c r="V425" s="25"/>
      <c r="W425" s="25"/>
      <c r="X425" s="26"/>
      <c r="Y425" s="26"/>
      <c r="AB425" s="25"/>
      <c r="AD425" s="7"/>
      <c r="AE425" s="7"/>
      <c r="AF425" s="25"/>
      <c r="AG425" s="25"/>
      <c r="AH425" s="25"/>
      <c r="AI425" s="27"/>
      <c r="AJ425" s="27"/>
      <c r="AK425" s="27"/>
    </row>
    <row r="426" spans="1:39" s="3" customFormat="1" ht="17.399999999999999" x14ac:dyDescent="0.3">
      <c r="A426" s="8" t="s">
        <v>859</v>
      </c>
      <c r="B426" s="8" t="s">
        <v>860</v>
      </c>
      <c r="C426" s="9">
        <v>4084851</v>
      </c>
      <c r="D426" s="9">
        <v>4056941</v>
      </c>
      <c r="E426" s="10">
        <f t="shared" ref="E426:E427" si="119">(C426-D426)*(-1)</f>
        <v>-27910</v>
      </c>
      <c r="F426" s="9">
        <v>0</v>
      </c>
      <c r="G426" s="11">
        <v>1.9804835971221617</v>
      </c>
      <c r="H426" s="9">
        <f t="shared" ref="H426:H427" si="120">C426/G426</f>
        <v>2062552.3008298033</v>
      </c>
      <c r="I426" s="9">
        <f t="shared" ref="I426:I427" si="121">D426/G426</f>
        <v>2048459.7832040295</v>
      </c>
      <c r="J426" s="10">
        <f t="shared" ref="J426:J427" si="122">(H426-I426)*(-1)</f>
        <v>-14092.517625773791</v>
      </c>
      <c r="K426" s="12">
        <f t="shared" ref="K426:K427" si="123">(100*J426)/H426</f>
        <v>-0.68325625585853544</v>
      </c>
      <c r="L426" s="9">
        <v>2339386</v>
      </c>
      <c r="M426" s="9">
        <v>2383732</v>
      </c>
      <c r="N426" s="10">
        <f t="shared" ref="N426:N427" si="124">(L426-M426)*(-1)</f>
        <v>44346</v>
      </c>
      <c r="O426" s="12">
        <f t="shared" ref="O426:O427" si="125">(100*N426)/H426</f>
        <v>2.1500545698724234</v>
      </c>
      <c r="P426" s="9">
        <v>0</v>
      </c>
      <c r="Q426" s="9">
        <v>231874</v>
      </c>
      <c r="R426" s="13">
        <v>9.9694562490003635E-2</v>
      </c>
      <c r="S426" s="14">
        <v>4056799</v>
      </c>
      <c r="T426" s="9">
        <v>10251.282843791998</v>
      </c>
      <c r="U426" s="9">
        <v>80866.666666666657</v>
      </c>
      <c r="V426" s="9">
        <v>22808.666666666682</v>
      </c>
      <c r="W426" s="9">
        <v>279680.717156208</v>
      </c>
      <c r="X426" s="28" t="s">
        <v>901</v>
      </c>
      <c r="Y426" s="15"/>
      <c r="Z426" s="15">
        <v>5.35</v>
      </c>
      <c r="AA426" s="15">
        <v>5.9118443364403479</v>
      </c>
      <c r="AB426" s="9">
        <v>100</v>
      </c>
      <c r="AC426" s="9">
        <v>0</v>
      </c>
      <c r="AD426" s="16">
        <f t="shared" ref="AD426" si="126">(AA426/Z426)-1</f>
        <v>0.10501763297950428</v>
      </c>
      <c r="AE426" s="9"/>
      <c r="AF426" s="9">
        <v>20561.906792854799</v>
      </c>
      <c r="AG426" s="9">
        <v>100</v>
      </c>
      <c r="AH426" s="9">
        <v>4298.7248712447226</v>
      </c>
      <c r="AI426" s="9">
        <v>100</v>
      </c>
      <c r="AJ426" s="13">
        <f t="shared" ref="AJ426:AJ427" si="127">AH426/AF426</f>
        <v>0.20906255993430126</v>
      </c>
      <c r="AK426" s="9">
        <v>100</v>
      </c>
      <c r="AL426" s="9">
        <v>0</v>
      </c>
      <c r="AM426" s="19"/>
    </row>
    <row r="427" spans="1:39" s="3" customFormat="1" ht="17.399999999999999" x14ac:dyDescent="0.3">
      <c r="A427" s="8"/>
      <c r="B427" s="8" t="s">
        <v>861</v>
      </c>
      <c r="C427" s="9">
        <v>82175684</v>
      </c>
      <c r="D427" s="9">
        <v>83155031</v>
      </c>
      <c r="E427" s="10">
        <f t="shared" si="119"/>
        <v>979347</v>
      </c>
      <c r="F427" s="9">
        <v>1</v>
      </c>
      <c r="G427" s="11">
        <v>2.1351368716569987</v>
      </c>
      <c r="H427" s="9">
        <f t="shared" si="120"/>
        <v>38487314.368856631</v>
      </c>
      <c r="I427" s="9">
        <f t="shared" si="121"/>
        <v>38945995.502136841</v>
      </c>
      <c r="J427" s="10">
        <f t="shared" si="122"/>
        <v>458681.1332802102</v>
      </c>
      <c r="K427" s="12">
        <f t="shared" si="123"/>
        <v>1.1917722522394762</v>
      </c>
      <c r="L427" s="9">
        <v>41446262</v>
      </c>
      <c r="M427" s="9">
        <v>42803737</v>
      </c>
      <c r="N427" s="10">
        <f t="shared" si="124"/>
        <v>1357475</v>
      </c>
      <c r="O427" s="12">
        <f t="shared" si="125"/>
        <v>3.5270712499972428</v>
      </c>
      <c r="P427" s="9">
        <v>0</v>
      </c>
      <c r="Q427" s="9">
        <v>1828846</v>
      </c>
      <c r="R427" s="13">
        <v>4.5106220281863868E-2</v>
      </c>
      <c r="S427" s="14">
        <v>80219695</v>
      </c>
      <c r="T427" s="9">
        <v>1374776.5021368382</v>
      </c>
      <c r="U427" s="9">
        <v>2479640.3333333335</v>
      </c>
      <c r="V427" s="9" t="s">
        <v>888</v>
      </c>
      <c r="W427" s="9" t="s">
        <v>888</v>
      </c>
      <c r="X427" s="29">
        <v>4.2000000000000003E-2</v>
      </c>
      <c r="Y427" s="15"/>
      <c r="Z427" s="15"/>
      <c r="AA427" s="15">
        <v>8.4803485645594812</v>
      </c>
      <c r="AB427" s="9">
        <v>143.44674998099978</v>
      </c>
      <c r="AC427" s="9">
        <v>1</v>
      </c>
      <c r="AD427" s="9"/>
      <c r="AE427" s="9"/>
      <c r="AF427" s="9">
        <v>22738.121316074747</v>
      </c>
      <c r="AG427" s="9">
        <v>110.58371942419356</v>
      </c>
      <c r="AH427" s="9">
        <v>6716.4360631311101</v>
      </c>
      <c r="AI427" s="9">
        <v>156.24251991698935</v>
      </c>
      <c r="AJ427" s="13">
        <f t="shared" si="127"/>
        <v>0.29538218966150542</v>
      </c>
      <c r="AK427" s="9">
        <v>141.2888992435233</v>
      </c>
      <c r="AL427" s="9">
        <v>1</v>
      </c>
      <c r="AM427" s="19"/>
    </row>
    <row r="428" spans="1:39" s="3" customFormat="1" ht="17.399999999999999" x14ac:dyDescent="0.3">
      <c r="A428" s="4"/>
      <c r="B428" s="4"/>
      <c r="C428" s="5"/>
      <c r="D428" s="5"/>
      <c r="E428" s="5"/>
      <c r="G428" s="5"/>
      <c r="L428" s="5"/>
      <c r="M428" s="5"/>
      <c r="P428" s="6"/>
      <c r="Q428" s="5"/>
      <c r="R428" s="5"/>
      <c r="S428" s="5"/>
      <c r="T428" s="5"/>
      <c r="U428" s="5"/>
      <c r="V428" s="5"/>
      <c r="W428" s="5"/>
      <c r="X428" s="33" t="s">
        <v>889</v>
      </c>
      <c r="AB428" s="5"/>
      <c r="AD428" s="5"/>
      <c r="AE428" s="5"/>
      <c r="AF428" s="5"/>
      <c r="AG428" s="5"/>
      <c r="AH428" s="5"/>
      <c r="AI428" s="5"/>
      <c r="AJ428" s="5"/>
      <c r="AK428" s="5"/>
    </row>
    <row r="429" spans="1:39" s="3" customFormat="1" ht="17.399999999999999" x14ac:dyDescent="0.3">
      <c r="A429" s="34" t="s">
        <v>916</v>
      </c>
      <c r="B429" s="30"/>
      <c r="C429" s="31"/>
      <c r="D429" s="31"/>
      <c r="E429" s="31"/>
      <c r="F429" s="19"/>
      <c r="G429" s="31"/>
      <c r="H429" s="19"/>
      <c r="I429" s="19"/>
      <c r="J429" s="19"/>
      <c r="K429" s="19"/>
      <c r="L429" s="31"/>
      <c r="M429" s="31"/>
      <c r="N429" s="19"/>
      <c r="O429" s="19"/>
      <c r="P429" s="20"/>
      <c r="Q429" s="31"/>
      <c r="R429" s="31"/>
      <c r="S429" s="31"/>
      <c r="T429" s="31"/>
      <c r="U429" s="31"/>
      <c r="V429" s="31"/>
      <c r="W429" s="31"/>
      <c r="X429" s="32" t="s">
        <v>897</v>
      </c>
      <c r="Y429" s="19"/>
      <c r="Z429" s="19"/>
      <c r="AA429" s="19"/>
      <c r="AB429" s="31"/>
      <c r="AC429" s="19"/>
      <c r="AD429" s="20"/>
      <c r="AE429" s="20"/>
      <c r="AF429" s="31"/>
      <c r="AG429" s="31"/>
      <c r="AH429" s="31"/>
      <c r="AI429" s="31"/>
      <c r="AJ429" s="31"/>
      <c r="AK429" s="31"/>
      <c r="AL429" s="19"/>
      <c r="AM429" s="19"/>
    </row>
    <row r="430" spans="1:39" s="3" customFormat="1" ht="17.399999999999999" x14ac:dyDescent="0.3">
      <c r="A430" s="8" t="s">
        <v>862</v>
      </c>
      <c r="B430" s="8" t="s">
        <v>863</v>
      </c>
      <c r="C430" s="9">
        <v>248645</v>
      </c>
      <c r="D430" s="9">
        <v>244401</v>
      </c>
      <c r="E430" s="10">
        <f t="shared" ref="E430:E442" si="128">(C430-D430)*(-1)</f>
        <v>-4244</v>
      </c>
      <c r="F430" s="9">
        <v>0</v>
      </c>
      <c r="G430" s="11">
        <v>1.8293004202960346</v>
      </c>
      <c r="H430" s="9">
        <f t="shared" ref="H430:H442" si="129">C430/G430</f>
        <v>135923.54609515803</v>
      </c>
      <c r="I430" s="9">
        <f t="shared" ref="I430:I442" si="130">D430/G430</f>
        <v>133603.53350842654</v>
      </c>
      <c r="J430" s="10">
        <f t="shared" ref="J430" si="131">(H430-I430)*(-1)</f>
        <v>-2320.0125867314928</v>
      </c>
      <c r="K430" s="12">
        <f t="shared" ref="K430" si="132">(100*J430)/H430</f>
        <v>-1.7068511331416316</v>
      </c>
      <c r="L430" s="9">
        <v>153785</v>
      </c>
      <c r="M430" s="9">
        <v>155607</v>
      </c>
      <c r="N430" s="10">
        <f t="shared" ref="N430:N442" si="133">(L430-M430)*(-1)</f>
        <v>1822</v>
      </c>
      <c r="O430" s="12">
        <f t="shared" ref="O430:O442" si="134">(100*N430)/H430</f>
        <v>1.3404594364573488</v>
      </c>
      <c r="P430" s="9">
        <v>0</v>
      </c>
      <c r="Q430" s="9">
        <v>20988</v>
      </c>
      <c r="R430" s="13">
        <v>0.13611248021997976</v>
      </c>
      <c r="S430" s="14">
        <v>240253</v>
      </c>
      <c r="T430" s="9">
        <v>2267.5335084265339</v>
      </c>
      <c r="U430" s="9">
        <v>3311.3333333333335</v>
      </c>
      <c r="V430" s="9">
        <v>1792.6666666666665</v>
      </c>
      <c r="W430" s="9">
        <v>20239.133158240129</v>
      </c>
      <c r="X430" s="13">
        <v>0.13006569857551478</v>
      </c>
      <c r="Y430" s="9">
        <v>0</v>
      </c>
      <c r="Z430" s="15"/>
      <c r="AA430" s="15">
        <v>5.21</v>
      </c>
      <c r="AB430" s="9">
        <v>88.128166161036916</v>
      </c>
      <c r="AC430" s="9">
        <v>0</v>
      </c>
      <c r="AD430" s="20"/>
      <c r="AE430" s="20"/>
      <c r="AF430" s="9">
        <v>20593.252704365914</v>
      </c>
      <c r="AG430" s="9">
        <v>100.15244652077699</v>
      </c>
      <c r="AH430" s="9">
        <v>3751.2000000000003</v>
      </c>
      <c r="AI430" s="9">
        <v>87.263086435066896</v>
      </c>
      <c r="AJ430" s="13">
        <f t="shared" ref="AJ430:AJ442" si="135">AH430/AF430</f>
        <v>0.1821567507499541</v>
      </c>
      <c r="AK430" s="9">
        <f t="shared" ref="AK430:AK442" si="136">(100*AJ430)/$AJ$426</f>
        <v>87.130259386088824</v>
      </c>
      <c r="AL430" s="9">
        <v>0</v>
      </c>
      <c r="AM430" s="19"/>
    </row>
    <row r="431" spans="1:39" s="3" customFormat="1" ht="17.399999999999999" x14ac:dyDescent="0.3">
      <c r="A431" s="8" t="s">
        <v>864</v>
      </c>
      <c r="B431" s="8" t="s">
        <v>865</v>
      </c>
      <c r="C431" s="9">
        <v>347665</v>
      </c>
      <c r="D431" s="9">
        <v>331917</v>
      </c>
      <c r="E431" s="10">
        <f t="shared" si="128"/>
        <v>-15748</v>
      </c>
      <c r="F431" s="9">
        <v>0</v>
      </c>
      <c r="G431" s="11">
        <v>2.072386396833489</v>
      </c>
      <c r="H431" s="9">
        <f t="shared" si="129"/>
        <v>167760.70356918772</v>
      </c>
      <c r="I431" s="9">
        <f t="shared" si="130"/>
        <v>160161.73456221962</v>
      </c>
      <c r="J431" s="10">
        <f t="shared" ref="J431:J442" si="137">(H431-I431)*(-1)</f>
        <v>-7598.9690069681092</v>
      </c>
      <c r="K431" s="12">
        <f t="shared" ref="K431:K442" si="138">(100*J431)/H431</f>
        <v>-4.5296477931341945</v>
      </c>
      <c r="L431" s="9">
        <v>197074</v>
      </c>
      <c r="M431" s="9">
        <v>198310</v>
      </c>
      <c r="N431" s="10">
        <f t="shared" si="133"/>
        <v>1236</v>
      </c>
      <c r="O431" s="12">
        <f t="shared" si="134"/>
        <v>0.73676371981251854</v>
      </c>
      <c r="P431" s="9">
        <v>0</v>
      </c>
      <c r="Q431" s="9">
        <v>18523</v>
      </c>
      <c r="R431" s="13">
        <v>9.3894309973387408E-2</v>
      </c>
      <c r="S431" s="14">
        <v>361791</v>
      </c>
      <c r="T431" s="9">
        <v>-14487.787640834875</v>
      </c>
      <c r="U431" s="9">
        <v>4667.3333333333348</v>
      </c>
      <c r="V431" s="9">
        <v>3247.9999999999995</v>
      </c>
      <c r="W431" s="9">
        <v>34430.120974168211</v>
      </c>
      <c r="X431" s="13">
        <v>0.17361767421798302</v>
      </c>
      <c r="Y431" s="9">
        <v>0</v>
      </c>
      <c r="Z431" s="15"/>
      <c r="AA431" s="15">
        <v>5.01</v>
      </c>
      <c r="AB431" s="9">
        <v>84.74512715293568</v>
      </c>
      <c r="AC431" s="9">
        <v>0</v>
      </c>
      <c r="AD431" s="20"/>
      <c r="AE431" s="20"/>
      <c r="AF431" s="9">
        <v>20720.658667282056</v>
      </c>
      <c r="AG431" s="9">
        <v>100.77206786328992</v>
      </c>
      <c r="AH431" s="9">
        <v>3632.4504000000002</v>
      </c>
      <c r="AI431" s="9">
        <v>84.500648652775993</v>
      </c>
      <c r="AJ431" s="13">
        <f t="shared" si="135"/>
        <v>0.17530573995389653</v>
      </c>
      <c r="AK431" s="9">
        <f t="shared" si="136"/>
        <v>83.853244698135839</v>
      </c>
      <c r="AL431" s="9">
        <v>0</v>
      </c>
      <c r="AM431" s="19"/>
    </row>
    <row r="432" spans="1:39" s="3" customFormat="1" ht="17.399999999999999" x14ac:dyDescent="0.3">
      <c r="A432" s="8" t="s">
        <v>866</v>
      </c>
      <c r="B432" s="8" t="s">
        <v>867</v>
      </c>
      <c r="C432" s="9">
        <v>312450</v>
      </c>
      <c r="D432" s="9">
        <v>301474</v>
      </c>
      <c r="E432" s="10">
        <f t="shared" si="128"/>
        <v>-10976</v>
      </c>
      <c r="F432" s="9">
        <v>0</v>
      </c>
      <c r="G432" s="11">
        <v>2.049428907766218</v>
      </c>
      <c r="H432" s="9">
        <f t="shared" si="129"/>
        <v>152457.10588739373</v>
      </c>
      <c r="I432" s="9">
        <f t="shared" si="130"/>
        <v>147101.46756375785</v>
      </c>
      <c r="J432" s="10">
        <f t="shared" si="137"/>
        <v>-5355.6383236358815</v>
      </c>
      <c r="K432" s="12">
        <f t="shared" si="138"/>
        <v>-3.5128820611297757</v>
      </c>
      <c r="L432" s="9">
        <v>179750</v>
      </c>
      <c r="M432" s="9">
        <v>181162</v>
      </c>
      <c r="N432" s="10">
        <f t="shared" si="133"/>
        <v>1412</v>
      </c>
      <c r="O432" s="12">
        <f t="shared" si="134"/>
        <v>0.92616214362806848</v>
      </c>
      <c r="P432" s="9">
        <v>0</v>
      </c>
      <c r="Q432" s="9">
        <v>18076</v>
      </c>
      <c r="R432" s="13">
        <v>0.10088404697057642</v>
      </c>
      <c r="S432" s="14">
        <v>322078</v>
      </c>
      <c r="T432" s="9">
        <v>-9801.6608005847993</v>
      </c>
      <c r="U432" s="9">
        <v>3597.9999999999986</v>
      </c>
      <c r="V432" s="9">
        <v>1535.3333333333333</v>
      </c>
      <c r="W432" s="9">
        <v>29940.327467251467</v>
      </c>
      <c r="X432" s="13">
        <v>0.16526825419928831</v>
      </c>
      <c r="Y432" s="9">
        <v>0</v>
      </c>
      <c r="Z432" s="15"/>
      <c r="AA432" s="15">
        <v>5.2</v>
      </c>
      <c r="AB432" s="9">
        <v>87.959014210631864</v>
      </c>
      <c r="AC432" s="9">
        <v>0</v>
      </c>
      <c r="AD432" s="19"/>
      <c r="AE432" s="19"/>
      <c r="AF432" s="9">
        <v>20800.540183713601</v>
      </c>
      <c r="AG432" s="9">
        <v>101.16056060978609</v>
      </c>
      <c r="AH432" s="9">
        <v>3679.1040000000003</v>
      </c>
      <c r="AI432" s="9">
        <v>85.585937928023128</v>
      </c>
      <c r="AJ432" s="13">
        <f t="shared" si="135"/>
        <v>0.17687540648010014</v>
      </c>
      <c r="AK432" s="9">
        <f t="shared" si="136"/>
        <v>84.604056573153954</v>
      </c>
      <c r="AL432" s="9">
        <v>0</v>
      </c>
      <c r="AM432" s="19"/>
    </row>
    <row r="433" spans="1:39" s="3" customFormat="1" ht="17.399999999999999" x14ac:dyDescent="0.3">
      <c r="A433" s="8" t="s">
        <v>868</v>
      </c>
      <c r="B433" s="8" t="s">
        <v>869</v>
      </c>
      <c r="C433" s="9">
        <v>232318</v>
      </c>
      <c r="D433" s="9">
        <v>223905</v>
      </c>
      <c r="E433" s="10">
        <f t="shared" si="128"/>
        <v>-8413</v>
      </c>
      <c r="F433" s="9">
        <v>0</v>
      </c>
      <c r="G433" s="11">
        <v>1.9869111247166282</v>
      </c>
      <c r="H433" s="9">
        <f t="shared" si="129"/>
        <v>116924.20315636061</v>
      </c>
      <c r="I433" s="9">
        <f t="shared" si="130"/>
        <v>112689.9926296065</v>
      </c>
      <c r="J433" s="10">
        <f t="shared" si="137"/>
        <v>-4234.2105267541192</v>
      </c>
      <c r="K433" s="12">
        <f t="shared" si="138"/>
        <v>-3.6213293847226704</v>
      </c>
      <c r="L433" s="9">
        <v>143386</v>
      </c>
      <c r="M433" s="9">
        <v>144233</v>
      </c>
      <c r="N433" s="10">
        <f t="shared" si="133"/>
        <v>847</v>
      </c>
      <c r="O433" s="12">
        <f t="shared" si="134"/>
        <v>0.72440091712006138</v>
      </c>
      <c r="P433" s="9">
        <v>0</v>
      </c>
      <c r="Q433" s="9">
        <v>18340</v>
      </c>
      <c r="R433" s="13">
        <v>0.12784318646005424</v>
      </c>
      <c r="S433" s="14">
        <v>240052</v>
      </c>
      <c r="T433" s="9">
        <v>-7980.5515772539156</v>
      </c>
      <c r="U433" s="9">
        <v>2207.6666666666665</v>
      </c>
      <c r="V433" s="9">
        <v>1344</v>
      </c>
      <c r="W433" s="9">
        <v>27184.218243920583</v>
      </c>
      <c r="X433" s="13">
        <v>0.18847433142152339</v>
      </c>
      <c r="Y433" s="9">
        <v>0</v>
      </c>
      <c r="Z433" s="15"/>
      <c r="AA433" s="15">
        <v>4.66</v>
      </c>
      <c r="AB433" s="9">
        <v>78.82480888875854</v>
      </c>
      <c r="AC433" s="9">
        <v>0</v>
      </c>
      <c r="AD433" s="19"/>
      <c r="AE433" s="19"/>
      <c r="AF433" s="9">
        <v>20651.899893644775</v>
      </c>
      <c r="AG433" s="9">
        <v>100.43766904352105</v>
      </c>
      <c r="AH433" s="9">
        <v>3411.12</v>
      </c>
      <c r="AI433" s="9">
        <v>79.351903231068817</v>
      </c>
      <c r="AJ433" s="13">
        <f t="shared" si="135"/>
        <v>0.16517221260837636</v>
      </c>
      <c r="AK433" s="9">
        <f t="shared" si="136"/>
        <v>79.006117910486893</v>
      </c>
      <c r="AL433" s="9">
        <v>0</v>
      </c>
      <c r="AM433" s="19"/>
    </row>
    <row r="434" spans="1:39" s="3" customFormat="1" ht="17.399999999999999" x14ac:dyDescent="0.3">
      <c r="A434" s="8" t="s">
        <v>870</v>
      </c>
      <c r="B434" s="8" t="s">
        <v>871</v>
      </c>
      <c r="C434" s="9">
        <v>324534</v>
      </c>
      <c r="D434" s="9">
        <v>312033</v>
      </c>
      <c r="E434" s="10">
        <f t="shared" si="128"/>
        <v>-12501</v>
      </c>
      <c r="F434" s="9">
        <v>0</v>
      </c>
      <c r="G434" s="11">
        <v>2.0024611120403337</v>
      </c>
      <c r="H434" s="9">
        <f t="shared" si="129"/>
        <v>162067.56678002505</v>
      </c>
      <c r="I434" s="9">
        <f t="shared" si="130"/>
        <v>155824.74891712904</v>
      </c>
      <c r="J434" s="10">
        <f t="shared" si="137"/>
        <v>-6242.8178628960159</v>
      </c>
      <c r="K434" s="12">
        <f t="shared" si="138"/>
        <v>-3.8519846918966936</v>
      </c>
      <c r="L434" s="9">
        <v>193487</v>
      </c>
      <c r="M434" s="9">
        <v>194093</v>
      </c>
      <c r="N434" s="10">
        <f t="shared" si="133"/>
        <v>606</v>
      </c>
      <c r="O434" s="12">
        <f t="shared" si="134"/>
        <v>0.37391812071969105</v>
      </c>
      <c r="P434" s="9">
        <v>0</v>
      </c>
      <c r="Q434" s="9">
        <v>22385</v>
      </c>
      <c r="R434" s="13">
        <v>0.11540444398618344</v>
      </c>
      <c r="S434" s="14">
        <v>335220</v>
      </c>
      <c r="T434" s="9">
        <v>-11568.493285773042</v>
      </c>
      <c r="U434" s="9">
        <v>3565</v>
      </c>
      <c r="V434" s="9">
        <v>3464.3333333333335</v>
      </c>
      <c r="W434" s="9">
        <v>34054.15995243971</v>
      </c>
      <c r="X434" s="13">
        <v>0.17545279815572798</v>
      </c>
      <c r="Y434" s="9">
        <v>0</v>
      </c>
      <c r="Z434" s="15"/>
      <c r="AA434" s="15">
        <v>5.22</v>
      </c>
      <c r="AB434" s="9">
        <v>88.297318111441967</v>
      </c>
      <c r="AC434" s="9">
        <v>0</v>
      </c>
      <c r="AD434" s="19"/>
      <c r="AE434" s="19"/>
      <c r="AF434" s="9">
        <v>21290.952025097158</v>
      </c>
      <c r="AG434" s="9">
        <v>103.54561101549055</v>
      </c>
      <c r="AH434" s="9">
        <v>3758.3999999999996</v>
      </c>
      <c r="AI434" s="9">
        <v>87.430577963733043</v>
      </c>
      <c r="AJ434" s="13">
        <f t="shared" si="135"/>
        <v>0.17652569014150737</v>
      </c>
      <c r="AK434" s="9">
        <f t="shared" si="136"/>
        <v>84.436778252873822</v>
      </c>
      <c r="AL434" s="9">
        <v>0</v>
      </c>
      <c r="AM434" s="19"/>
    </row>
    <row r="435" spans="1:39" s="3" customFormat="1" ht="17.399999999999999" x14ac:dyDescent="0.3">
      <c r="A435" s="8" t="s">
        <v>872</v>
      </c>
      <c r="B435" s="8" t="s">
        <v>873</v>
      </c>
      <c r="C435" s="9">
        <v>543825</v>
      </c>
      <c r="D435" s="9">
        <v>556227</v>
      </c>
      <c r="E435" s="10">
        <f t="shared" si="128"/>
        <v>12402</v>
      </c>
      <c r="F435" s="9">
        <v>1</v>
      </c>
      <c r="G435" s="11">
        <v>1.8567385293339567</v>
      </c>
      <c r="H435" s="9">
        <f t="shared" si="129"/>
        <v>292892.61326153402</v>
      </c>
      <c r="I435" s="9">
        <f t="shared" si="130"/>
        <v>299572.06747873541</v>
      </c>
      <c r="J435" s="10">
        <f t="shared" si="137"/>
        <v>6679.4542172013898</v>
      </c>
      <c r="K435" s="12">
        <f t="shared" si="138"/>
        <v>2.2805130326851475</v>
      </c>
      <c r="L435" s="9">
        <v>298962</v>
      </c>
      <c r="M435" s="9">
        <v>312440</v>
      </c>
      <c r="N435" s="10">
        <f t="shared" si="133"/>
        <v>13478</v>
      </c>
      <c r="O435" s="12">
        <f t="shared" si="134"/>
        <v>4.6016865532778128</v>
      </c>
      <c r="P435" s="9">
        <v>0</v>
      </c>
      <c r="Q435" s="9">
        <v>14898</v>
      </c>
      <c r="R435" s="13">
        <v>5.068036467546605E-2</v>
      </c>
      <c r="S435" s="14">
        <v>512354</v>
      </c>
      <c r="T435" s="9">
        <v>23629.067478735404</v>
      </c>
      <c r="U435" s="9">
        <v>20835</v>
      </c>
      <c r="V435" s="9">
        <v>2453.3333333333335</v>
      </c>
      <c r="W435" s="9">
        <v>9650.5991879312623</v>
      </c>
      <c r="X435" s="13">
        <v>3.0887847868170729E-2</v>
      </c>
      <c r="Y435" s="9">
        <v>0</v>
      </c>
      <c r="Z435" s="15"/>
      <c r="AA435" s="15">
        <v>7.86</v>
      </c>
      <c r="AB435" s="9">
        <v>132.95343301837815</v>
      </c>
      <c r="AC435" s="9">
        <v>1</v>
      </c>
      <c r="AD435" s="19"/>
      <c r="AE435" s="19"/>
      <c r="AF435" s="9">
        <v>20336.418461661953</v>
      </c>
      <c r="AG435" s="9">
        <v>98.903368576346224</v>
      </c>
      <c r="AH435" s="9">
        <v>5552.6184000000003</v>
      </c>
      <c r="AI435" s="9">
        <v>129.16896443275294</v>
      </c>
      <c r="AJ435" s="13">
        <f t="shared" si="135"/>
        <v>0.27303816601078257</v>
      </c>
      <c r="AK435" s="9">
        <f t="shared" si="136"/>
        <v>130.60117799025608</v>
      </c>
      <c r="AL435" s="9">
        <f t="shared" ref="AL435" si="139">IF(AK435&gt;0.13,1,0)</f>
        <v>1</v>
      </c>
      <c r="AM435" s="19"/>
    </row>
    <row r="436" spans="1:39" s="3" customFormat="1" ht="17.399999999999999" x14ac:dyDescent="0.3">
      <c r="A436" s="8" t="s">
        <v>874</v>
      </c>
      <c r="B436" s="8" t="s">
        <v>875</v>
      </c>
      <c r="C436" s="9">
        <v>306273</v>
      </c>
      <c r="D436" s="9">
        <v>298010</v>
      </c>
      <c r="E436" s="10">
        <f t="shared" si="128"/>
        <v>-8263</v>
      </c>
      <c r="F436" s="9">
        <v>0</v>
      </c>
      <c r="G436" s="11">
        <v>2.1406332776396755</v>
      </c>
      <c r="H436" s="9">
        <f t="shared" si="129"/>
        <v>143075.88469226524</v>
      </c>
      <c r="I436" s="9">
        <f t="shared" si="130"/>
        <v>139215.81202764189</v>
      </c>
      <c r="J436" s="10">
        <f t="shared" si="137"/>
        <v>-3860.0726646233525</v>
      </c>
      <c r="K436" s="12">
        <f t="shared" si="138"/>
        <v>-2.6979198296944236</v>
      </c>
      <c r="L436" s="9">
        <v>162242</v>
      </c>
      <c r="M436" s="9">
        <v>164522</v>
      </c>
      <c r="N436" s="10">
        <f t="shared" si="133"/>
        <v>2280</v>
      </c>
      <c r="O436" s="12">
        <f t="shared" si="134"/>
        <v>1.5935599524014392</v>
      </c>
      <c r="P436" s="9">
        <v>0</v>
      </c>
      <c r="Q436" s="9">
        <v>11652</v>
      </c>
      <c r="R436" s="13">
        <v>7.2024181135994167E-2</v>
      </c>
      <c r="S436" s="14">
        <v>315174</v>
      </c>
      <c r="T436" s="9">
        <v>-8238.8904783809339</v>
      </c>
      <c r="U436" s="9">
        <v>4667.6666666666661</v>
      </c>
      <c r="V436" s="9">
        <v>2095.3333333333339</v>
      </c>
      <c r="W436" s="9">
        <v>22463.223811714262</v>
      </c>
      <c r="X436" s="13">
        <v>0.13653629187412178</v>
      </c>
      <c r="Y436" s="9">
        <v>0</v>
      </c>
      <c r="Z436" s="15"/>
      <c r="AA436" s="15">
        <v>5.59</v>
      </c>
      <c r="AB436" s="9">
        <v>94.55594027642924</v>
      </c>
      <c r="AC436" s="9">
        <v>0</v>
      </c>
      <c r="AD436" s="19"/>
      <c r="AE436" s="19"/>
      <c r="AF436" s="9">
        <v>20862.220848299989</v>
      </c>
      <c r="AG436" s="9">
        <v>101.46053602163758</v>
      </c>
      <c r="AH436" s="9">
        <v>4163.3201999999992</v>
      </c>
      <c r="AI436" s="9">
        <v>96.850120086761535</v>
      </c>
      <c r="AJ436" s="13">
        <f t="shared" si="135"/>
        <v>0.19956265587799382</v>
      </c>
      <c r="AK436" s="9">
        <f t="shared" si="136"/>
        <v>95.455951529870859</v>
      </c>
      <c r="AL436" s="9">
        <v>0</v>
      </c>
      <c r="AM436" s="19"/>
    </row>
    <row r="437" spans="1:39" s="3" customFormat="1" ht="17.399999999999999" x14ac:dyDescent="0.3">
      <c r="A437" s="8" t="s">
        <v>876</v>
      </c>
      <c r="B437" s="8" t="s">
        <v>877</v>
      </c>
      <c r="C437" s="9">
        <v>260000</v>
      </c>
      <c r="D437" s="9">
        <v>250558</v>
      </c>
      <c r="E437" s="10">
        <f t="shared" si="128"/>
        <v>-9442</v>
      </c>
      <c r="F437" s="9">
        <v>0</v>
      </c>
      <c r="G437" s="11">
        <v>2.0361166485441586</v>
      </c>
      <c r="H437" s="9">
        <f t="shared" si="129"/>
        <v>127694.05927008273</v>
      </c>
      <c r="I437" s="9">
        <f t="shared" si="130"/>
        <v>123056.80039458995</v>
      </c>
      <c r="J437" s="10">
        <f t="shared" si="137"/>
        <v>-4637.258875492771</v>
      </c>
      <c r="K437" s="12">
        <f t="shared" si="138"/>
        <v>-3.6315384615384598</v>
      </c>
      <c r="L437" s="9">
        <v>155367</v>
      </c>
      <c r="M437" s="9">
        <v>155868</v>
      </c>
      <c r="N437" s="10">
        <f t="shared" si="133"/>
        <v>501</v>
      </c>
      <c r="O437" s="12">
        <f t="shared" si="134"/>
        <v>0.39234401573870137</v>
      </c>
      <c r="P437" s="9">
        <v>0</v>
      </c>
      <c r="Q437" s="9">
        <v>20109</v>
      </c>
      <c r="R437" s="13">
        <v>0.12848708675705725</v>
      </c>
      <c r="S437" s="14">
        <v>269647</v>
      </c>
      <c r="T437" s="9">
        <v>-9165.4702094526583</v>
      </c>
      <c r="U437" s="9">
        <v>1032.3333333333333</v>
      </c>
      <c r="V437" s="9">
        <v>1843.3333333333335</v>
      </c>
      <c r="W437" s="9">
        <v>28463.470209452658</v>
      </c>
      <c r="X437" s="13">
        <v>0.1826126607735562</v>
      </c>
      <c r="Y437" s="9">
        <v>0</v>
      </c>
      <c r="Z437" s="15"/>
      <c r="AA437" s="15">
        <v>4.97</v>
      </c>
      <c r="AB437" s="9">
        <v>84.068519351315445</v>
      </c>
      <c r="AC437" s="9">
        <v>0</v>
      </c>
      <c r="AD437" s="19"/>
      <c r="AE437" s="19"/>
      <c r="AF437" s="9">
        <v>19703.433280824622</v>
      </c>
      <c r="AG437" s="9">
        <v>95.824932382591612</v>
      </c>
      <c r="AH437" s="9">
        <v>3827.9933999999994</v>
      </c>
      <c r="AI437" s="9">
        <v>89.049509206937913</v>
      </c>
      <c r="AJ437" s="13">
        <f t="shared" si="135"/>
        <v>0.19428052692346781</v>
      </c>
      <c r="AK437" s="9">
        <f t="shared" si="136"/>
        <v>92.929373382073408</v>
      </c>
      <c r="AL437" s="9">
        <v>0</v>
      </c>
      <c r="AM437" s="19"/>
    </row>
    <row r="438" spans="1:39" s="3" customFormat="1" ht="17.399999999999999" x14ac:dyDescent="0.3">
      <c r="A438" s="8" t="s">
        <v>878</v>
      </c>
      <c r="B438" s="8" t="s">
        <v>879</v>
      </c>
      <c r="C438" s="9">
        <v>245244</v>
      </c>
      <c r="D438" s="9">
        <v>240371</v>
      </c>
      <c r="E438" s="10">
        <f t="shared" si="128"/>
        <v>-4873</v>
      </c>
      <c r="F438" s="9">
        <v>0</v>
      </c>
      <c r="G438" s="11">
        <v>2.0728789099207949</v>
      </c>
      <c r="H438" s="9">
        <f t="shared" si="129"/>
        <v>118310.81826645185</v>
      </c>
      <c r="I438" s="9">
        <f t="shared" si="130"/>
        <v>115959.9814777336</v>
      </c>
      <c r="J438" s="10">
        <f t="shared" si="137"/>
        <v>-2350.836788718254</v>
      </c>
      <c r="K438" s="12">
        <f t="shared" si="138"/>
        <v>-1.9870007013423352</v>
      </c>
      <c r="L438" s="9">
        <v>135330</v>
      </c>
      <c r="M438" s="9">
        <v>137718</v>
      </c>
      <c r="N438" s="10">
        <f t="shared" si="133"/>
        <v>2388</v>
      </c>
      <c r="O438" s="12">
        <f t="shared" si="134"/>
        <v>2.0184122086129972</v>
      </c>
      <c r="P438" s="9">
        <v>0</v>
      </c>
      <c r="Q438" s="9">
        <v>12131</v>
      </c>
      <c r="R438" s="13">
        <v>9.0287287883298595E-2</v>
      </c>
      <c r="S438" s="14">
        <v>247054</v>
      </c>
      <c r="T438" s="9">
        <v>-3265.3421225400243</v>
      </c>
      <c r="U438" s="9">
        <v>4807.333333333333</v>
      </c>
      <c r="V438" s="9">
        <v>1530.6666666666665</v>
      </c>
      <c r="W438" s="9">
        <v>18673.008789206688</v>
      </c>
      <c r="X438" s="13">
        <v>0.13558873051603049</v>
      </c>
      <c r="Y438" s="9">
        <v>0</v>
      </c>
      <c r="Z438" s="15"/>
      <c r="AA438" s="15">
        <v>5.67</v>
      </c>
      <c r="AB438" s="9">
        <v>95.909155879669726</v>
      </c>
      <c r="AC438" s="9">
        <v>0</v>
      </c>
      <c r="AD438" s="19"/>
      <c r="AE438" s="19"/>
      <c r="AF438" s="9">
        <v>21547.786267801122</v>
      </c>
      <c r="AG438" s="9">
        <v>104.79468895992132</v>
      </c>
      <c r="AH438" s="9">
        <v>4082.3999999999996</v>
      </c>
      <c r="AI438" s="9">
        <v>94.967696753710015</v>
      </c>
      <c r="AJ438" s="13">
        <f t="shared" si="135"/>
        <v>0.18945797722619581</v>
      </c>
      <c r="AK438" s="9">
        <f t="shared" si="136"/>
        <v>90.622623814485834</v>
      </c>
      <c r="AL438" s="9">
        <v>0</v>
      </c>
      <c r="AM438" s="19"/>
    </row>
    <row r="439" spans="1:39" s="3" customFormat="1" ht="17.399999999999999" x14ac:dyDescent="0.3">
      <c r="A439" s="8" t="s">
        <v>880</v>
      </c>
      <c r="B439" s="8" t="s">
        <v>881</v>
      </c>
      <c r="C439" s="9">
        <v>247412</v>
      </c>
      <c r="D439" s="9">
        <v>244722</v>
      </c>
      <c r="E439" s="10">
        <f t="shared" si="128"/>
        <v>-2690</v>
      </c>
      <c r="F439" s="9">
        <v>0</v>
      </c>
      <c r="G439" s="11">
        <v>2.0748854608885714</v>
      </c>
      <c r="H439" s="9">
        <f t="shared" si="129"/>
        <v>119241.28086282199</v>
      </c>
      <c r="I439" s="9">
        <f t="shared" si="130"/>
        <v>117944.82375677624</v>
      </c>
      <c r="J439" s="10">
        <f t="shared" si="137"/>
        <v>-1296.4571060457529</v>
      </c>
      <c r="K439" s="12">
        <f t="shared" si="138"/>
        <v>-1.0872552665190069</v>
      </c>
      <c r="L439" s="9">
        <v>135349</v>
      </c>
      <c r="M439" s="9">
        <v>138051</v>
      </c>
      <c r="N439" s="10">
        <f t="shared" si="133"/>
        <v>2702</v>
      </c>
      <c r="O439" s="12">
        <f t="shared" si="134"/>
        <v>2.2659937736734355</v>
      </c>
      <c r="P439" s="9">
        <v>0</v>
      </c>
      <c r="Q439" s="9">
        <v>11697</v>
      </c>
      <c r="R439" s="13">
        <v>8.721099289458184E-2</v>
      </c>
      <c r="S439" s="14">
        <v>246818</v>
      </c>
      <c r="T439" s="9">
        <v>-948.22351660304525</v>
      </c>
      <c r="U439" s="9">
        <v>4768.666666666667</v>
      </c>
      <c r="V439" s="9">
        <v>421.33333333333337</v>
      </c>
      <c r="W439" s="9">
        <v>16992.55684993638</v>
      </c>
      <c r="X439" s="13">
        <v>0.12308898052123042</v>
      </c>
      <c r="Y439" s="9">
        <v>0</v>
      </c>
      <c r="Z439" s="15"/>
      <c r="AA439" s="15">
        <v>6</v>
      </c>
      <c r="AB439" s="9">
        <v>101.49117024303675</v>
      </c>
      <c r="AC439" s="9">
        <v>1</v>
      </c>
      <c r="AD439" s="19"/>
      <c r="AE439" s="19"/>
      <c r="AF439" s="9">
        <v>21147.367527207538</v>
      </c>
      <c r="AG439" s="9">
        <v>102.84730759773791</v>
      </c>
      <c r="AH439" s="9">
        <v>4301.28</v>
      </c>
      <c r="AI439" s="9">
        <v>100.05943922516114</v>
      </c>
      <c r="AJ439" s="13">
        <f t="shared" si="135"/>
        <v>0.20339552875629122</v>
      </c>
      <c r="AK439" s="9">
        <f t="shared" si="136"/>
        <v>97.289313218114742</v>
      </c>
      <c r="AL439" s="9">
        <v>0</v>
      </c>
      <c r="AM439" s="19"/>
    </row>
    <row r="440" spans="1:39" s="3" customFormat="1" ht="17.399999999999999" x14ac:dyDescent="0.3">
      <c r="A440" s="8" t="s">
        <v>882</v>
      </c>
      <c r="B440" s="8" t="s">
        <v>883</v>
      </c>
      <c r="C440" s="9">
        <v>560472</v>
      </c>
      <c r="D440" s="9">
        <v>597493</v>
      </c>
      <c r="E440" s="10">
        <f t="shared" si="128"/>
        <v>37021</v>
      </c>
      <c r="F440" s="9">
        <v>1</v>
      </c>
      <c r="G440" s="11">
        <v>1.7734132048994788</v>
      </c>
      <c r="H440" s="9">
        <f t="shared" si="129"/>
        <v>316041.40448010754</v>
      </c>
      <c r="I440" s="9">
        <f t="shared" si="130"/>
        <v>336916.96799667581</v>
      </c>
      <c r="J440" s="10">
        <f t="shared" si="137"/>
        <v>20875.563516568276</v>
      </c>
      <c r="K440" s="12">
        <f t="shared" si="138"/>
        <v>6.605325511354712</v>
      </c>
      <c r="L440" s="9">
        <v>333562</v>
      </c>
      <c r="M440" s="9">
        <v>344785</v>
      </c>
      <c r="N440" s="10">
        <f t="shared" si="133"/>
        <v>11223</v>
      </c>
      <c r="O440" s="12">
        <f t="shared" si="134"/>
        <v>3.551116986858728</v>
      </c>
      <c r="P440" s="9">
        <v>1</v>
      </c>
      <c r="Q440" s="9">
        <v>39574</v>
      </c>
      <c r="R440" s="13">
        <v>0.1206211804867641</v>
      </c>
      <c r="S440" s="14">
        <v>502979</v>
      </c>
      <c r="T440" s="9">
        <v>53294.967996675805</v>
      </c>
      <c r="U440" s="9">
        <v>17444.333333333332</v>
      </c>
      <c r="V440" s="9">
        <v>1182.3333333333333</v>
      </c>
      <c r="W440" s="9">
        <v>2541.0320033241942</v>
      </c>
      <c r="X440" s="13">
        <v>7.3699029926597567E-3</v>
      </c>
      <c r="Y440" s="9">
        <v>1</v>
      </c>
      <c r="Z440" s="15"/>
      <c r="AA440" s="15">
        <v>7.21</v>
      </c>
      <c r="AB440" s="9">
        <v>121.95855624204917</v>
      </c>
      <c r="AC440" s="9">
        <v>1</v>
      </c>
      <c r="AD440" s="19"/>
      <c r="AE440" s="19"/>
      <c r="AF440" s="9">
        <v>19035.057554732808</v>
      </c>
      <c r="AG440" s="9">
        <v>92.574379149250078</v>
      </c>
      <c r="AH440" s="9">
        <v>5396.2524000000003</v>
      </c>
      <c r="AI440" s="9">
        <v>125.53146715894572</v>
      </c>
      <c r="AJ440" s="13">
        <f t="shared" si="135"/>
        <v>0.28349020666125047</v>
      </c>
      <c r="AK440" s="9">
        <f t="shared" si="136"/>
        <v>135.60065788457695</v>
      </c>
      <c r="AL440" s="9">
        <f t="shared" ref="AL440" si="140">IF(AK440&gt;0.13,1,0)</f>
        <v>1</v>
      </c>
      <c r="AM440" s="19"/>
    </row>
    <row r="441" spans="1:39" s="3" customFormat="1" ht="17.399999999999999" x14ac:dyDescent="0.3">
      <c r="A441" s="8" t="s">
        <v>884</v>
      </c>
      <c r="B441" s="8" t="s">
        <v>885</v>
      </c>
      <c r="C441" s="9">
        <v>258408</v>
      </c>
      <c r="D441" s="9">
        <v>258386</v>
      </c>
      <c r="E441" s="10">
        <f t="shared" si="128"/>
        <v>-22</v>
      </c>
      <c r="F441" s="9">
        <v>0</v>
      </c>
      <c r="G441" s="11">
        <v>2.1069827239855363</v>
      </c>
      <c r="H441" s="9">
        <f t="shared" si="129"/>
        <v>122643.62543571282</v>
      </c>
      <c r="I441" s="9">
        <f t="shared" si="130"/>
        <v>122633.18396424295</v>
      </c>
      <c r="J441" s="10">
        <f t="shared" si="137"/>
        <v>-10.441471469865064</v>
      </c>
      <c r="K441" s="12">
        <f t="shared" si="138"/>
        <v>-8.5136683074802464E-3</v>
      </c>
      <c r="L441" s="9">
        <v>141880</v>
      </c>
      <c r="M441" s="9">
        <v>145406</v>
      </c>
      <c r="N441" s="10">
        <f t="shared" si="133"/>
        <v>3526</v>
      </c>
      <c r="O441" s="12">
        <f t="shared" si="134"/>
        <v>2.8749965499415655</v>
      </c>
      <c r="P441" s="9">
        <v>0</v>
      </c>
      <c r="Q441" s="9">
        <v>12920</v>
      </c>
      <c r="R441" s="13">
        <v>9.1937664555610907E-2</v>
      </c>
      <c r="S441" s="14">
        <v>262214</v>
      </c>
      <c r="T441" s="9">
        <v>-1819.4861683490128</v>
      </c>
      <c r="U441" s="9">
        <v>5778.666666666667</v>
      </c>
      <c r="V441" s="9">
        <v>849.66666666666663</v>
      </c>
      <c r="W441" s="9">
        <v>19668.486168349013</v>
      </c>
      <c r="X441" s="13">
        <v>0.13526598743070445</v>
      </c>
      <c r="Y441" s="9">
        <v>0</v>
      </c>
      <c r="Z441" s="15"/>
      <c r="AA441" s="15">
        <v>5.5</v>
      </c>
      <c r="AB441" s="9">
        <v>93.033572722783688</v>
      </c>
      <c r="AC441" s="9">
        <v>0</v>
      </c>
      <c r="AD441" s="19"/>
      <c r="AE441" s="19"/>
      <c r="AF441" s="9">
        <v>22010.896831416932</v>
      </c>
      <c r="AG441" s="9">
        <v>107.04696336365873</v>
      </c>
      <c r="AH441" s="9">
        <v>3960</v>
      </c>
      <c r="AI441" s="9">
        <v>92.120340766385382</v>
      </c>
      <c r="AJ441" s="13">
        <f t="shared" si="135"/>
        <v>0.17991088824457857</v>
      </c>
      <c r="AK441" s="9">
        <f t="shared" si="136"/>
        <v>86.056005580873162</v>
      </c>
      <c r="AL441" s="9">
        <v>0</v>
      </c>
      <c r="AM441" s="19"/>
    </row>
    <row r="442" spans="1:39" s="3" customFormat="1" ht="17.399999999999999" x14ac:dyDescent="0.3">
      <c r="A442" s="8" t="s">
        <v>886</v>
      </c>
      <c r="B442" s="8" t="s">
        <v>887</v>
      </c>
      <c r="C442" s="9">
        <v>197605</v>
      </c>
      <c r="D442" s="9">
        <v>197444</v>
      </c>
      <c r="E442" s="10">
        <f t="shared" si="128"/>
        <v>-161</v>
      </c>
      <c r="F442" s="9">
        <v>0</v>
      </c>
      <c r="G442" s="11">
        <v>2.1112521505601949</v>
      </c>
      <c r="H442" s="9">
        <f t="shared" si="129"/>
        <v>93596.115436788517</v>
      </c>
      <c r="I442" s="9">
        <f t="shared" si="130"/>
        <v>93519.857373554667</v>
      </c>
      <c r="J442" s="10">
        <f t="shared" si="137"/>
        <v>-76.258063233850407</v>
      </c>
      <c r="K442" s="12">
        <f t="shared" si="138"/>
        <v>-8.1475671162178076E-2</v>
      </c>
      <c r="L442" s="9">
        <v>109212</v>
      </c>
      <c r="M442" s="9">
        <v>111537</v>
      </c>
      <c r="N442" s="10">
        <f t="shared" si="133"/>
        <v>2325</v>
      </c>
      <c r="O442" s="12">
        <f t="shared" si="134"/>
        <v>2.4840774525201552</v>
      </c>
      <c r="P442" s="9">
        <v>0</v>
      </c>
      <c r="Q442" s="9">
        <v>10581</v>
      </c>
      <c r="R442" s="13">
        <v>9.7586394532727092E-2</v>
      </c>
      <c r="S442" s="14">
        <v>201165</v>
      </c>
      <c r="T442" s="9">
        <v>-1664.3803402734447</v>
      </c>
      <c r="U442" s="9">
        <v>4183.3333333333339</v>
      </c>
      <c r="V442" s="9">
        <v>1048.3333333333333</v>
      </c>
      <c r="W442" s="9">
        <v>15380.380340273443</v>
      </c>
      <c r="X442" s="13">
        <v>0.13789487201801592</v>
      </c>
      <c r="Y442" s="9">
        <v>0</v>
      </c>
      <c r="Z442" s="15"/>
      <c r="AA442" s="15">
        <v>5.54</v>
      </c>
      <c r="AB442" s="9">
        <v>93.710180524403938</v>
      </c>
      <c r="AC442" s="9">
        <v>0</v>
      </c>
      <c r="AD442" s="19"/>
      <c r="AE442" s="19"/>
      <c r="AF442" s="9">
        <v>20566.962585034016</v>
      </c>
      <c r="AG442" s="9">
        <v>100.02458814851245</v>
      </c>
      <c r="AH442" s="9">
        <v>3988.7999999999997</v>
      </c>
      <c r="AI442" s="9">
        <v>92.79030688105</v>
      </c>
      <c r="AJ442" s="13">
        <f t="shared" si="135"/>
        <v>0.19394210416381727</v>
      </c>
      <c r="AK442" s="9">
        <f t="shared" si="136"/>
        <v>92.767497071098887</v>
      </c>
      <c r="AL442" s="9">
        <v>0</v>
      </c>
      <c r="AM442" s="19"/>
    </row>
    <row r="445" spans="1:39" x14ac:dyDescent="0.3">
      <c r="C445" s="2"/>
      <c r="D445" s="2"/>
      <c r="E445" s="2"/>
      <c r="F445" s="2"/>
      <c r="G445" s="2"/>
      <c r="H445" s="2"/>
      <c r="I445" s="2"/>
      <c r="J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F445" s="2"/>
      <c r="AG445" s="2"/>
      <c r="AH445" s="2"/>
      <c r="AI445" s="2"/>
      <c r="AJ445" s="2"/>
      <c r="AK445" s="2"/>
      <c r="AL445" s="2"/>
      <c r="AM445" s="2"/>
    </row>
    <row r="446" spans="1:39" x14ac:dyDescent="0.3">
      <c r="C446" s="2"/>
      <c r="D446" s="2"/>
      <c r="E446" s="2"/>
      <c r="F446" s="2"/>
      <c r="G446" s="2"/>
      <c r="H446" s="2"/>
      <c r="I446" s="2"/>
      <c r="J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F446" s="2"/>
      <c r="AG446" s="2"/>
      <c r="AH446" s="2"/>
      <c r="AI446" s="2"/>
      <c r="AJ446" s="2"/>
      <c r="AK446" s="2"/>
      <c r="AL446" s="2"/>
      <c r="AM446" s="2"/>
    </row>
    <row r="447" spans="1:39" x14ac:dyDescent="0.3">
      <c r="C447" s="2"/>
      <c r="D447" s="2"/>
      <c r="E447" s="2"/>
      <c r="F447" s="2"/>
      <c r="G447" s="2"/>
      <c r="H447" s="2"/>
      <c r="I447" s="2"/>
      <c r="J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F447" s="2"/>
      <c r="AG447" s="2"/>
      <c r="AH447" s="2"/>
      <c r="AI447" s="2"/>
      <c r="AJ447" s="2"/>
      <c r="AK447" s="2"/>
      <c r="AL447" s="2"/>
      <c r="AM447" s="2"/>
    </row>
  </sheetData>
  <sheetProtection algorithmName="SHA-512" hashValue="6VEOxZwGfpvMVjF4sp1u+VhI/BBU+1/t8Y35et768MklPteUj8NpFJKtmWdpNhywYgUmkVsBEr1jMKgQTZjQzw==" saltValue="wJhg6oxaYwmuzKI7YkxduA==" spinCount="100000" sheet="1" objects="1" scenarios="1" formatCells="0" formatColumns="0" formatRows="0" insertColumns="0" insertRows="0" insertHyperlinks="0" deleteColumns="0" deleteRows="0"/>
  <mergeCells count="29">
    <mergeCell ref="AJ2:AJ3"/>
    <mergeCell ref="AM1:AM3"/>
    <mergeCell ref="C2:E2"/>
    <mergeCell ref="G2:G3"/>
    <mergeCell ref="F2:F3"/>
    <mergeCell ref="AF1:AL1"/>
    <mergeCell ref="AL2:AL3"/>
    <mergeCell ref="S2:S3"/>
    <mergeCell ref="T2:T3"/>
    <mergeCell ref="U2:U3"/>
    <mergeCell ref="V2:V3"/>
    <mergeCell ref="AF2:AG2"/>
    <mergeCell ref="AH2:AI2"/>
    <mergeCell ref="AK2:AK3"/>
    <mergeCell ref="AE2:AE3"/>
    <mergeCell ref="AA1:AE1"/>
    <mergeCell ref="A1:B3"/>
    <mergeCell ref="Q1:Y1"/>
    <mergeCell ref="P2:P3"/>
    <mergeCell ref="Q2:R2"/>
    <mergeCell ref="W2:X2"/>
    <mergeCell ref="Y2:Y3"/>
    <mergeCell ref="AA2:AB2"/>
    <mergeCell ref="AC2:AC3"/>
    <mergeCell ref="L2:O2"/>
    <mergeCell ref="C1:F1"/>
    <mergeCell ref="G1:K1"/>
    <mergeCell ref="H2:J2"/>
    <mergeCell ref="L1:P1"/>
  </mergeCells>
  <conditionalFormatting sqref="J4:J422">
    <cfRule type="cellIs" dxfId="5" priority="5" operator="equal">
      <formula>2320</formula>
    </cfRule>
    <cfRule type="expression" dxfId="4" priority="6">
      <formula>"wenn($H$4&gt;$I$4);"</formula>
    </cfRule>
  </conditionalFormatting>
  <conditionalFormatting sqref="J426:J427">
    <cfRule type="cellIs" dxfId="3" priority="3" operator="equal">
      <formula>2320</formula>
    </cfRule>
    <cfRule type="expression" dxfId="2" priority="4">
      <formula>"wenn($H$4&gt;$I$4);"</formula>
    </cfRule>
  </conditionalFormatting>
  <conditionalFormatting sqref="J430:J442">
    <cfRule type="cellIs" dxfId="1" priority="1" operator="equal">
      <formula>2320</formula>
    </cfRule>
    <cfRule type="expression" dxfId="0" priority="2">
      <formula>"wenn($H$4&gt;$I$4);"</formula>
    </cfRule>
  </conditionalFormatting>
  <conditionalFormatting sqref="AM448:AM1048576 AM1:AM422 AM443:AM444">
    <cfRule type="colorScale" priority="11">
      <colorScale>
        <cfvo type="min"/>
        <cfvo type="percentile" val="50"/>
        <cfvo type="max"/>
        <color rgb="FF63BE7B"/>
        <color rgb="FFE6EB84"/>
        <color rgb="FFF8696B"/>
      </colorScale>
    </cfRule>
  </conditionalFormatting>
  <printOptions horizontalCentered="1" verticalCentered="1"/>
  <pageMargins left="0.70866141732283472" right="0.70866141732283472" top="0.78740157480314965" bottom="0.78740157480314965" header="0.31496062992125984" footer="0.31496062992125984"/>
  <pageSetup paperSize="8" scale="21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Indikatoren Mietpreisbremse</vt:lpstr>
      <vt:lpstr>'Indikatoren Mietpreisbremse'!Druckbereich</vt:lpstr>
      <vt:lpstr>'Indikatoren Mietpreisbremse'!Drucktitel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Indikatoren Sächsische Mietpreisbegrenzungs-Verordnung</dc:title>
  <dc:creator>Empirica / Staatsministerium für Regionalentwicklung</dc:creator>
  <cp:lastModifiedBy>Fischer, Annegret - SMR</cp:lastModifiedBy>
  <cp:lastPrinted>2022-07-20T11:36:41Z</cp:lastPrinted>
  <dcterms:created xsi:type="dcterms:W3CDTF">2020-03-24T09:03:55Z</dcterms:created>
  <dcterms:modified xsi:type="dcterms:W3CDTF">2022-07-20T11:48:32Z</dcterms:modified>
</cp:coreProperties>
</file>